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fileSharing readOnlyRecommended="1"/>
  <workbookPr filterPrivacy="1" defaultThemeVersion="166925"/>
  <xr:revisionPtr revIDLastSave="0" documentId="8_{32A2435A-8016-AE45-A3FC-5FABD1EC2736}" xr6:coauthVersionLast="47" xr6:coauthVersionMax="47" xr10:uidLastSave="{00000000-0000-0000-0000-000000000000}"/>
  <bookViews>
    <workbookView xWindow="0" yWindow="500" windowWidth="28800" windowHeight="16340" activeTab="1"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<sst xmlns="http://schemas.openxmlformats.org/spreadsheetml/2006/main" count="74543" uniqueCount="1811">
  <si>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</si>
  <si>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</si>
  <si>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</si>
  <si>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</si>
  <si>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</si>
  <si>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</si>
  <si>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</si>
  <si>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</si>
  <si>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</si>
  <si>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</si>
  <si>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</si>
  <si>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</si>
  <si>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</si>
  <si>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</si>
  <si>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</si>
  <si>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</si>
  <si>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</si>
  <si>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</si>
  <si>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</si>
  <si>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</si>
  <si>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</si>
  <si>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</si>
  <si>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</si>
  <si>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</si>
  <si>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</si>
  <si>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</si>
  <si>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</si>
  <si>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</si>
  <si>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</si>
  <si>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</si>
  <si>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</si>
  <si>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</si>
  <si>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</si>
  <si>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</si>
  <si>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</si>
  <si>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</si>
  <si>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</si>
  <si>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</si>
  <si>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</si>
  <si>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</si>
  <si>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</si>
  <si>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</si>
  <si>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</si>
  <si>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</si>
  <si>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</si>
  <si>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</si>
  <si>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</si>
  <si>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</si>
  <si>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</si>
  <si>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</si>
  <si>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</si>
  <si>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</si>
  <si>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</si>
  <si>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</si>
  <si>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</si>
  <si>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</si>
  <si>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</si>
  <si>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</si>
  <si>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</si>
  <si>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</si>
  <si>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</si>
  <si>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</si>
  <si>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</si>
  <si>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</si>
  <si>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</si>
  <si>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</si>
  <si>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</si>
  <si>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</si>
  <si>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</si>
  <si>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</si>
  <si>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</si>
  <si>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</si>
  <si>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</si>
  <si>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</si>
  <si>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</si>
  <si>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</si>
  <si>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</si>
  <si>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</si>
  <si>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</si>
  <si>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</si>
  <si>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</si>
  <si>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</si>
  <si>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</si>
  <si>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</si>
  <si>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</si>
  <si>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</si>
  <si>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</si>
  <si>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</si>
  <si>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</si>
  <si>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</si>
  <si>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</si>
  <si>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</si>
  <si>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</si>
  <si>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</si>
  <si>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</si>
  <si>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</si>
  <si>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</si>
  <si>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</si>
  <si>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</si>
  <si>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</si>
  <si>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</si>
  <si>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</si>
  <si>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</si>
  <si>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</si>
  <si>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</si>
  <si>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</si>
  <si>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</si>
  <si>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</si>
  <si>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</si>
  <si>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</si>
  <si>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</si>
  <si>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</si>
  <si>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</si>
  <si>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</si>
  <si>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</si>
  <si>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</si>
  <si>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</si>
  <si>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</si>
  <si>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</si>
  <si>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</si>
  <si>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</si>
  <si>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</si>
  <si>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</si>
  <si>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</si>
  <si>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</si>
  <si>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</si>
  <si>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</si>
  <si>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</si>
  <si>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</si>
  <si>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</si>
  <si>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</si>
  <si>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</si>
  <si>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</si>
  <si>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</si>
  <si>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</si>
  <si>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</si>
  <si>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</si>
  <si>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</si>
  <si>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</si>
  <si>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</si>
  <si>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</si>
  <si>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</si>
  <si>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</si>
  <si>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</si>
  <si>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</si>
  <si>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</si>
  <si>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</si>
  <si>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</si>
  <si>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</si>
  <si>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</si>
  <si>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</si>
  <si>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</si>
  <si>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</si>
  <si>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</si>
  <si>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</si>
  <si>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</si>
  <si>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</si>
  <si>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</si>
  <si>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</si>
  <si>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</si>
  <si>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</si>
  <si>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</si>
  <si>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</si>
  <si>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</si>
  <si>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</si>
  <si>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</si>
  <si>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</si>
  <si>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</si>
  <si>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</si>
  <si>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</si>
  <si>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</si>
  <si>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</si>
  <si>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</si>
  <si>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</si>
  <si>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</si>
  <si>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</si>
  <si>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</si>
  <si>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</si>
  <si>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</si>
  <si>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</si>
  <si>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</si>
  <si>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</si>
  <si>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</si>
  <si>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</si>
  <si>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</si>
  <si>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</si>
  <si>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</si>
  <si>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</si>
  <si>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</si>
  <si>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</si>
  <si>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</si>
  <si>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</si>
  <si>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</si>
  <si>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</si>
  <si>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</si>
  <si>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</si>
  <si>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</si>
  <si>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</si>
  <si>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</si>
  <si>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</si>
  <si>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</si>
  <si>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</si>
  <si>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</si>
  <si>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</si>
  <si>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</si>
  <si>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</si>
  <si>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</si>
  <si>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</si>
  <si>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</si>
  <si>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</si>
  <si>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</si>
  <si>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</si>
  <si>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</si>
  <si>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</si>
  <si>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</si>
  <si>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</si>
  <si>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</si>
  <si>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</si>
  <si>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</si>
  <si>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</si>
  <si>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</si>
  <si>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</si>
  <si>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</si>
  <si>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</si>
  <si>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</si>
  <si>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</si>
  <si>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</si>
  <si>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</si>
  <si>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</si>
  <si>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</si>
  <si>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</si>
  <si>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</si>
  <si>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</si>
  <si>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</si>
  <si>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</si>
  <si>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</si>
  <si>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</si>
  <si>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</si>
  <si>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</si>
  <si>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</si>
  <si>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</si>
  <si>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</si>
  <si>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</si>
  <si>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</si>
  <si>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</si>
  <si>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</si>
  <si>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</si>
  <si>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</si>
  <si>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</si>
  <si>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</si>
  <si>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</si>
  <si>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</si>
  <si>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</si>
  <si>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</si>
  <si>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</si>
  <si>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</si>
  <si>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</si>
  <si>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</si>
  <si>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</si>
  <si>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</si>
  <si>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</si>
  <si>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</si>
  <si>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</si>
  <si>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</si>
  <si>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</si>
  <si>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</si>
  <si>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</si>
  <si>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</si>
  <si>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</si>
  <si>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</si>
  <si>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</si>
  <si>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</si>
  <si>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</si>
  <si>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</si>
  <si>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</si>
  <si>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</si>
  <si>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</si>
  <si>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</si>
  <si>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</si>
  <si>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</si>
  <si>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</si>
  <si>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</si>
  <si>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</si>
  <si>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</si>
  <si>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</si>
  <si>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</si>
  <si>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</si>
  <si>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</si>
  <si>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</si>
  <si>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</si>
  <si>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</si>
  <si>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</si>
  <si>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</si>
  <si>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</si>
  <si>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</si>
  <si>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</si>
  <si>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</si>
  <si>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</si>
  <si>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</si>
  <si>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</si>
  <si>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</si>
  <si>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</si>
  <si>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</si>
  <si>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</si>
  <si>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</si>
  <si>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</si>
  <si>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</si>
  <si>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</si>
  <si>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</si>
  <si>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</si>
  <si>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</si>
  <si>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</si>
  <si>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</si>
  <si>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</si>
  <si>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</si>
  <si>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</si>
  <si>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</si>
  <si>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</si>
  <si>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</si>
  <si>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</si>
  <si>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</si>
  <si>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</si>
  <si>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</si>
  <si>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</si>
  <si>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</si>
  <si>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</si>
  <si>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</si>
  <si>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</si>
  <si>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</si>
  <si>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</si>
  <si>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</si>
  <si>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</si>
  <si>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</si>
  <si>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</si>
  <si>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</si>
  <si>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</si>
  <si>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</si>
  <si>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</si>
  <si>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</si>
  <si>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</si>
  <si>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</si>
  <si>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</si>
  <si>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</si>
  <si>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</si>
  <si>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</si>
  <si>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</si>
  <si>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</si>
  <si>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</si>
  <si>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</si>
  <si>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</si>
  <si>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</si>
  <si>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</si>
  <si>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</si>
  <si>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</si>
  <si>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</si>
  <si>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</si>
  <si>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</si>
  <si>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</si>
  <si>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</si>
  <si>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</si>
  <si>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</si>
  <si>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</si>
  <si>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</si>
  <si>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</si>
  <si>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</si>
  <si>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</si>
  <si>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</si>
  <si>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</si>
  <si>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</si>
  <si>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</si>
  <si>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</si>
  <si>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</si>
  <si>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</si>
  <si>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</si>
  <si>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</si>
  <si>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</si>
  <si>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</si>
  <si>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</si>
  <si>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</si>
  <si>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</si>
  <si>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</si>
  <si>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</si>
  <si>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</si>
  <si>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</si>
  <si>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</si>
  <si>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</si>
  <si>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</si>
  <si>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</si>
  <si>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</si>
  <si>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</si>
  <si>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</si>
  <si>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</si>
  <si>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</si>
  <si>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</si>
  <si>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</si>
  <si>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</si>
  <si>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</si>
  <si>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</si>
  <si>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</si>
  <si>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</si>
  <si>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</si>
  <si>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</si>
  <si>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</si>
  <si>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</si>
  <si>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</si>
  <si>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</si>
  <si>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</si>
  <si>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</si>
  <si>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</si>
  <si>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</si>
  <si>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</si>
  <si>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</si>
  <si>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</si>
  <si>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</si>
  <si>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</si>
  <si>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</si>
  <si>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</si>
  <si>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</si>
  <si>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</si>
  <si>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</si>
  <si>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</si>
  <si>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</si>
  <si>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</si>
  <si>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</si>
  <si>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</si>
  <si>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</si>
  <si>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</si>
  <si>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</si>
  <si>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</si>
  <si>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</si>
  <si>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</si>
  <si>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</si>
  <si>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</si>
  <si>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</si>
  <si>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</si>
  <si>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</si>
  <si>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</si>
  <si>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</si>
  <si>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</si>
  <si>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</si>
  <si>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</si>
  <si>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</si>
  <si>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</si>
  <si>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</si>
  <si>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</si>
  <si>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</si>
  <si>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</si>
  <si>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</si>
  <si>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</si>
  <si>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</si>
  <si>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</si>
  <si>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</si>
  <si>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</si>
  <si>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</si>
  <si>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</si>
  <si>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</si>
  <si>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</si>
  <si>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</si>
  <si>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</si>
  <si>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</si>
  <si>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</si>
  <si>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</si>
  <si>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</si>
  <si>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</si>
  <si>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</si>
  <si>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</si>
  <si>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</si>
  <si>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</si>
  <si>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</si>
  <si>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</si>
  <si>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</si>
  <si>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</si>
  <si>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</si>
  <si>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</si>
  <si>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</si>
  <si>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</si>
  <si>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</si>
  <si>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</si>
  <si>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</si>
  <si>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</si>
  <si>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</si>
  <si>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</si>
  <si>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</si>
  <si>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</si>
  <si>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</si>
  <si>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</si>
  <si>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</si>
  <si>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</si>
  <si>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</si>
  <si>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</si>
  <si>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</si>
  <si>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</si>
  <si>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</si>
  <si>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</si>
  <si>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</si>
  <si>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</si>
  <si>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</si>
  <si>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</si>
  <si>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</si>
  <si>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</si>
  <si>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</si>
  <si>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</si>
  <si>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</si>
  <si>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</si>
  <si>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</si>
  <si>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</si>
  <si>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</si>
  <si>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</si>
  <si>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</si>
  <si>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</si>
  <si>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</si>
  <si>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</si>
  <si>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</si>
  <si>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</si>
  <si>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</si>
  <si>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</si>
  <si>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</si>
  <si>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</si>
  <si>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</si>
  <si>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</si>
  <si>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</si>
  <si>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</si>
  <si>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</si>
  <si>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</si>
  <si>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</si>
  <si>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</si>
  <si>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</si>
  <si>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</si>
  <si>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</si>
  <si>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</si>
  <si>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</si>
  <si>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</si>
  <si>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</si>
  <si>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</si>
  <si>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</si>
  <si>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</si>
  <si>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</si>
  <si>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</si>
  <si>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</si>
  <si>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</si>
  <si>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</si>
  <si>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</si>
  <si>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</si>
  <si>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</si>
  <si>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</si>
  <si>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</si>
  <si>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</si>
  <si>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</si>
  <si>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</si>
  <si>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</si>
  <si>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</si>
  <si>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</si>
  <si>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</si>
  <si>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</si>
  <si>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</si>
  <si>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</si>
  <si>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</si>
  <si>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</si>
  <si>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</si>
  <si>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</si>
  <si>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</si>
  <si>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</si>
  <si>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</si>
  <si>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</si>
  <si>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</si>
  <si>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</si>
  <si>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</si>
  <si>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</si>
  <si>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</si>
  <si>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</si>
  <si>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</si>
  <si>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</si>
  <si>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</si>
  <si>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</si>
  <si>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</si>
  <si>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</si>
  <si>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</si>
  <si>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</si>
  <si>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</si>
  <si>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</si>
  <si>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</si>
  <si>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</si>
  <si>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</si>
  <si>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</si>
  <si>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</si>
  <si>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</si>
  <si>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</si>
  <si>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</si>
  <si>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</si>
  <si>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</si>
  <si>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</si>
  <si>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</si>
  <si>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</si>
  <si>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</si>
  <si>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</si>
  <si>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</si>
  <si>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</si>
  <si>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</si>
  <si>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</si>
  <si>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</si>
  <si>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</si>
  <si>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</si>
  <si>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</si>
  <si>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</si>
  <si>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</si>
  <si>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</si>
  <si>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</si>
  <si>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</si>
  <si>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</si>
  <si>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</si>
  <si>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</si>
  <si>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</si>
  <si>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</si>
  <si>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</si>
  <si>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</si>
  <si>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</si>
  <si>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</si>
  <si>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</si>
  <si>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</si>
  <si>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</si>
  <si>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</si>
  <si>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</si>
  <si>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</si>
  <si>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</si>
  <si>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</si>
  <si>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</si>
  <si>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</si>
  <si>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</si>
  <si>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</si>
  <si>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</si>
  <si>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</si>
  <si>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</si>
  <si>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</si>
  <si>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</si>
  <si>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</si>
  <si>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</si>
  <si>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</si>
  <si>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</si>
  <si>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</si>
  <si>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</si>
  <si>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</si>
  <si>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</si>
  <si>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</si>
  <si>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</si>
  <si>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</si>
  <si>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</si>
  <si>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</si>
  <si>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</si>
  <si>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</si>
  <si>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</si>
  <si>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</si>
  <si>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</si>
  <si>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</si>
  <si>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</si>
  <si>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</si>
  <si>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</si>
  <si>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</si>
  <si>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</si>
  <si>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</si>
  <si>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</si>
  <si>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</si>
  <si>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</si>
  <si>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</si>
  <si>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</si>
  <si>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</si>
  <si>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</si>
  <si>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</si>
  <si>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</si>
  <si>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</si>
  <si>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</si>
  <si>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</si>
  <si>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</si>
  <si>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</si>
  <si>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</si>
  <si>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</si>
  <si>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</si>
  <si>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</si>
  <si>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</si>
  <si>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</si>
  <si>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</si>
  <si>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</si>
  <si>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</si>
  <si>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</si>
  <si>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</si>
  <si>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</si>
  <si>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</si>
  <si>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</si>
  <si>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</si>
  <si>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</si>
  <si>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</si>
  <si>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</si>
  <si>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</si>
  <si>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</si>
  <si>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</si>
  <si>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</si>
  <si>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</si>
  <si>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</si>
  <si>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</si>
  <si>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</si>
  <si>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</si>
  <si>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</si>
  <si>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</si>
  <si>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</si>
  <si>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</si>
  <si>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</si>
  <si>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</si>
  <si>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</si>
  <si>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</si>
  <si>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</si>
  <si>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</si>
  <si>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</si>
  <si>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</si>
  <si>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</si>
  <si>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</si>
  <si>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</si>
  <si>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</si>
  <si>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</si>
  <si>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</si>
  <si>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</si>
  <si>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</si>
  <si>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</si>
  <si>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</si>
  <si>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</si>
  <si>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</si>
  <si>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</si>
  <si>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</si>
  <si>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</si>
  <si>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</si>
  <si>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</si>
  <si>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</si>
  <si>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</si>
  <si>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</si>
  <si>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</si>
  <si>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</si>
  <si>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</si>
  <si>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</si>
  <si>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</si>
  <si>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</si>
  <si>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</si>
  <si>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</si>
  <si>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</si>
  <si>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</si>
  <si>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</si>
  <si>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</si>
  <si>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</si>
  <si>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</si>
  <si>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</si>
  <si>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</si>
  <si>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</si>
  <si>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</si>
  <si>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</si>
  <si>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</si>
  <si>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</si>
  <si>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</si>
  <si>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</si>
  <si>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</si>
  <si>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</si>
  <si>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</si>
  <si>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</si>
  <si>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</si>
  <si>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</si>
  <si>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</si>
  <si>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</si>
  <si>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</si>
  <si>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</si>
  <si>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</si>
  <si>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</si>
  <si>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</si>
  <si>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</si>
  <si>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</si>
  <si>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</si>
  <si>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</si>
  <si>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</si>
  <si>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</si>
  <si>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</si>
  <si>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</si>
  <si>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</si>
  <si>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</si>
  <si>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</si>
  <si>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</si>
  <si>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</si>
  <si>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</si>
  <si>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</si>
  <si>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</si>
  <si>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</si>
  <si>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</si>
  <si>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</si>
  <si>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</si>
  <si>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</si>
  <si>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</si>
  <si>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</si>
  <si>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</si>
  <si>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</si>
  <si>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</si>
  <si>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</si>
  <si>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</si>
  <si>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</si>
  <si>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</si>
  <si>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</si>
  <si>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</si>
  <si>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</si>
  <si>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</si>
  <si>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</si>
  <si>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</si>
  <si>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</si>
  <si>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</si>
  <si>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</si>
  <si>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</si>
  <si>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</si>
  <si>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</si>
  <si>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</si>
  <si>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</si>
  <si>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</si>
  <si>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</si>
  <si>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</si>
  <si>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</si>
  <si>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</si>
  <si>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</si>
  <si>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</si>
  <si>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</si>
  <si>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</si>
  <si>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</si>
  <si>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</si>
  <si>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</si>
  <si>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</si>
  <si>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</si>
  <si>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</si>
  <si>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</si>
  <si>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</si>
  <si>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</si>
  <si>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</si>
  <si>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</si>
  <si>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</si>
  <si>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</si>
  <si>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</si>
  <si>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</si>
  <si>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</si>
  <si>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</si>
  <si>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</si>
  <si>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</si>
  <si>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</si>
  <si>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</si>
  <si>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</si>
  <si>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</si>
  <si>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</si>
  <si>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</si>
  <si>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</si>
  <si>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</si>
  <si>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</si>
  <si>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</si>
  <si>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</si>
  <si>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</si>
  <si>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</si>
  <si>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</si>
  <si>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</si>
  <si>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</si>
  <si>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</si>
  <si>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</si>
  <si>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</si>
  <si>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</si>
  <si>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</si>
  <si>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</si>
  <si>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</si>
  <si>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</si>
  <si>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</si>
  <si>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</si>
  <si>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</si>
  <si>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</si>
  <si>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</si>
  <si>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</si>
  <si>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</si>
  <si>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</si>
  <si>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</si>
  <si>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</si>
  <si>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</si>
  <si>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</si>
  <si>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</si>
  <si>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</si>
  <si>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</si>
  <si>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</si>
  <si>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</si>
  <si>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</si>
  <si>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</si>
  <si>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</si>
  <si>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</si>
  <si>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</si>
  <si>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</si>
  <si>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</si>
  <si>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</si>
  <si>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</si>
  <si>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</si>
  <si>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</si>
  <si>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</si>
  <si>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</si>
  <si>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</si>
  <si>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</si>
  <si>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</si>
  <si>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</si>
  <si>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</si>
  <si>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</si>
  <si>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</si>
  <si>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</si>
  <si>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</si>
  <si>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</si>
  <si>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</si>
  <si>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</si>
  <si>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</si>
  <si>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</si>
  <si>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</si>
  <si>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</si>
  <si>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</si>
  <si>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</si>
  <si>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</si>
  <si>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</si>
  <si>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</si>
  <si>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</si>
  <si>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</si>
  <si>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</si>
  <si>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</si>
  <si>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</si>
  <si>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</si>
  <si>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</si>
  <si>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</si>
  <si>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</si>
  <si>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</si>
  <si>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</si>
  <si>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</si>
  <si>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</si>
  <si>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</si>
  <si>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</si>
  <si>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</si>
  <si>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</si>
  <si>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</si>
  <si>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</si>
  <si>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</si>
  <si>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</si>
  <si>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</si>
  <si>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</si>
  <si>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</si>
  <si>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</si>
  <si>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</si>
  <si>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</si>
  <si>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</si>
  <si>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</si>
  <si>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</si>
  <si>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</si>
  <si>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</si>
  <si>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</si>
  <si>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</si>
  <si>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</si>
  <si>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</si>
  <si>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</si>
  <si>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</si>
  <si>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</si>
  <si>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</si>
  <si>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</si>
  <si>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</si>
  <si>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</si>
  <si>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</si>
  <si>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</si>
  <si>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</si>
  <si>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</si>
  <si>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</si>
  <si>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</si>
  <si>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</si>
  <si>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</si>
  <si>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</si>
  <si>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</si>
  <si>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</si>
  <si>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</si>
  <si>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</si>
  <si>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</si>
  <si>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</si>
  <si>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</si>
  <si>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</si>
  <si>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</si>
  <si>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</si>
  <si>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</si>
  <si>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</si>
  <si>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</si>
  <si>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</si>
  <si>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</si>
  <si>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</si>
  <si>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</si>
  <si>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</si>
  <si>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</si>
  <si>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</si>
  <si>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</si>
  <si>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</si>
  <si>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</si>
  <si>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</si>
  <si>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</si>
  <si>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</si>
  <si>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</si>
  <si>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</si>
  <si>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</si>
  <si>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</si>
  <si>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</si>
  <si>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</si>
  <si>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</si>
  <si>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</si>
  <si>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</si>
  <si>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</si>
  <si>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</si>
  <si>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</si>
  <si>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</si>
  <si>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</si>
  <si>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</si>
  <si>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</si>
  <si>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</si>
  <si>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</si>
  <si>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</si>
  <si>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</si>
  <si>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</si>
  <si>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</si>
  <si>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</si>
  <si>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</si>
  <si>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</si>
  <si>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</si>
  <si>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</si>
  <si>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</si>
  <si>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</si>
  <si>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</si>
  <si>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</si>
  <si>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</si>
  <si>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</si>
  <si>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</si>
  <si>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</si>
  <si>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</si>
  <si>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</si>
  <si>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</si>
  <si>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</si>
  <si>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</si>
  <si>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</si>
  <si>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</si>
  <si>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</si>
  <si>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</si>
  <si>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</si>
  <si>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</si>
  <si>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</si>
  <si>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</si>
  <si>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</si>
  <si>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</si>
  <si>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</si>
  <si>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</si>
  <si>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</si>
  <si>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</si>
  <si>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</si>
  <si>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</si>
  <si>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</si>
  <si>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</si>
  <si>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</si>
  <si>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</si>
  <si>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</si>
  <si>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</si>
  <si>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</si>
  <si>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</si>
  <si>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</si>
  <si>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</si>
  <si>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</si>
  <si>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</si>
  <si>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</si>
  <si>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</si>
  <si>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</si>
  <si>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</si>
  <si>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</si>
  <si>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</si>
  <si>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</si>
  <si>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</si>
  <si>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</si>
  <si>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</si>
  <si>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</si>
  <si>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</si>
  <si>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</si>
  <si>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</si>
  <si>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</si>
  <si>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</si>
  <si>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</si>
  <si>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</si>
  <si>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</si>
  <si>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</si>
  <si>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</si>
  <si>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</si>
  <si>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</si>
  <si>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</si>
  <si>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</si>
  <si>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</si>
  <si>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</si>
  <si>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</si>
  <si>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</si>
  <si>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</si>
  <si>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</si>
  <si>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</si>
  <si>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</si>
  <si>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</si>
  <si>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</si>
  <si>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</si>
  <si>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</si>
  <si>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</si>
  <si>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</si>
  <si>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</si>
  <si>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</si>
  <si>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</si>
  <si>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</si>
  <si>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</si>
  <si>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</si>
  <si>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</si>
  <si>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</si>
  <si>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</si>
  <si>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</si>
  <si>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</si>
  <si>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</si>
  <si>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</si>
  <si>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</si>
  <si>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</si>
  <si>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</si>
  <si>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</si>
  <si>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</si>
  <si>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</si>
  <si>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</si>
  <si>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</si>
  <si>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</si>
  <si>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</si>
  <si>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</si>
  <si>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</si>
  <si>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</si>
  <si>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</si>
  <si>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</si>
  <si>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</si>
  <si>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</si>
  <si>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</si>
  <si>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</si>
  <si>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</si>
  <si>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</si>
  <si>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</si>
  <si>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</si>
  <si>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</si>
  <si>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</si>
  <si>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</si>
  <si>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</si>
  <si>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</si>
  <si>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</si>
  <si>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</si>
  <si>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</si>
  <si>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</si>
  <si>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</si>
  <si>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</si>
  <si>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</si>
  <si>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</si>
  <si>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</si>
  <si>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</si>
  <si>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</si>
  <si>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</si>
  <si>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</si>
  <si>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</si>
  <si>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</si>
  <si>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</si>
  <si>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</si>
  <si>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</si>
  <si>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</si>
  <si>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</si>
  <si>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</si>
  <si>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</si>
  <si>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</si>
  <si>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</si>
  <si>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</si>
  <si>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</si>
  <si>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</si>
  <si>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</si>
  <si>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</si>
  <si>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</si>
  <si>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</si>
  <si>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</si>
  <si>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</si>
  <si>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</si>
  <si>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</si>
  <si>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</si>
  <si>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</si>
  <si>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</si>
  <si>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</si>
  <si>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</si>
  <si>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</si>
  <si>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</si>
  <si>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</si>
  <si>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</si>
  <si>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</si>
  <si>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</si>
  <si>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</si>
  <si>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</si>
  <si>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</si>
  <si>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</si>
  <si>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</si>
  <si>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</si>
  <si>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</si>
  <si>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</si>
  <si>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</si>
  <si>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</si>
  <si>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</si>
  <si>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</si>
  <si>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</si>
  <si>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</si>
  <si>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</si>
  <si>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</si>
  <si>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</si>
  <si>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</si>
  <si>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</si>
  <si>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</si>
  <si>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</si>
  <si>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</si>
  <si>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</si>
  <si>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</si>
  <si>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</si>
  <si>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</si>
  <si>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</si>
  <si>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</si>
  <si>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</si>
  <si>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</si>
  <si>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</si>
  <si>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</si>
  <si>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</si>
  <si>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</si>
  <si>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</si>
  <si>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</si>
  <si>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</si>
  <si>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</si>
  <si>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</si>
  <si>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</si>
  <si>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</si>
  <si>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</si>
  <si>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</si>
  <si>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</si>
  <si>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</si>
  <si>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</si>
  <si>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</si>
  <si>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</si>
  <si>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</si>
  <si>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</si>
  <si>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</si>
  <si>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</si>
  <si>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</si>
  <si>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</si>
  <si>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</si>
  <si>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</si>
  <si>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</si>
  <si>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</si>
  <si>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</si>
  <si>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</si>
  <si>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</si>
  <si>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</si>
  <si>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</si>
  <si>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</si>
  <si>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</si>
  <si>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</si>
  <si>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</si>
  <si>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</si>
  <si>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</si>
  <si>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</si>
  <si>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</si>
  <si>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</si>
  <si>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</si>
  <si>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</si>
  <si>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</si>
  <si>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</si>
  <si>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</si>
  <si>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</si>
  <si>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</si>
  <si>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</si>
  <si>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</si>
  <si>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</si>
  <si>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</si>
  <si>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</si>
  <si>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</si>
  <si>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</si>
  <si>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</si>
  <si>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</si>
  <si>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</si>
  <si>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</si>
  <si>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</si>
  <si>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</si>
  <si>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</si>
  <si>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</si>
  <si>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</si>
  <si>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</si>
  <si>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</si>
  <si>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</si>
  <si>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</si>
  <si>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</si>
  <si>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</si>
  <si>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</si>
  <si>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</si>
  <si>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</si>
  <si>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</si>
  <si>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</si>
  <si>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</si>
  <si>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</si>
  <si>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</si>
  <si>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</si>
  <si>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</si>
  <si>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</si>
  <si>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</si>
  <si>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</si>
  <si>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</si>
  <si>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</si>
  <si>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</si>
  <si>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</si>
  <si>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</si>
  <si>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</si>
  <si>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</si>
  <si>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</si>
  <si>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</si>
  <si>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</si>
  <si>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</si>
  <si>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</si>
  <si>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</si>
  <si>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</si>
  <si>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</si>
  <si>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</si>
  <si>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</si>
  <si>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</si>
  <si>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</si>
  <si>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</si>
  <si>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</si>
  <si>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</si>
  <si>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</si>
  <si>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</si>
  <si>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</si>
  <si>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</si>
  <si>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</si>
  <si>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</si>
  <si>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</si>
  <si>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</si>
  <si>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</si>
  <si>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</si>
  <si>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</si>
  <si>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</si>
  <si>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</si>
  <si>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</si>
  <si>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</si>
  <si>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</si>
  <si>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</si>
  <si>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</si>
  <si>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</si>
  <si>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</si>
  <si>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</si>
  <si>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</si>
  <si>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</si>
  <si>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</si>
  <si>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</si>
  <si>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</si>
  <si>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</si>
  <si>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</si>
  <si>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</si>
  <si>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</si>
  <si>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</si>
  <si>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</si>
  <si>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</si>
  <si>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</si>
  <si>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</si>
  <si>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</si>
  <si>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</si>
  <si>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</si>
  <si>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</si>
  <si>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</si>
  <si>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</si>
  <si>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</si>
  <si>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</si>
  <si>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</si>
  <si>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</si>
  <si>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</si>
  <si>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</si>
  <si>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</si>
  <si>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</si>
  <si>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</si>
  <si>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</si>
  <si>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</si>
  <si>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</si>
  <si>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</si>
  <si>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</si>
  <si>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</si>
  <si>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</si>
  <si>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</si>
  <si>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</si>
  <si>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</si>
  <si>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</si>
  <si>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</si>
  <si>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</si>
  <si>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</si>
  <si>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</si>
  <si>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</si>
  <si>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</si>
  <si>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</si>
  <si>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</si>
  <si>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</si>
  <si>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</si>
  <si>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</si>
  <si>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</si>
  <si>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</si>
  <si>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</si>
  <si>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</si>
  <si>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</si>
  <si>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</si>
  <si>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</si>
  <si>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</si>
  <si>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</si>
  <si>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</si>
  <si>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</si>
  <si>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</si>
  <si>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</si>
  <si>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</si>
  <si>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</si>
  <si>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</si>
  <si>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</si>
  <si>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</si>
  <si>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</si>
  <si>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</si>
  <si>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</si>
  <si>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</si>
  <si>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</si>
  <si>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</si>
  <si>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</si>
  <si>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</si>
  <si>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</si>
  <si>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</si>
  <si>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</si>
  <si>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</si>
  <si>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</si>
  <si>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</si>
  <si>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</si>
  <si>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</si>
  <si>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</si>
  <si>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</si>
  <si>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</si>
  <si>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</si>
  <si>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</si>
  <si>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</si>
  <si>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</si>
  <si>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</si>
  <si>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</si>
  <si>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</si>
  <si>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</si>
  <si>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</si>
  <si>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</si>
  <si>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</si>
  <si>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</si>
  <si>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</si>
  <si>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</si>
  <si>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</si>
  <si>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</si>
  <si>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</si>
  <si>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</si>
  <si>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</si>
  <si>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</si>
  <si>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</si>
  <si>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</si>
  <si>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</si>
  <si>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</si>
  <si>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</si>
  <si>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</si>
  <si>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</si>
  <si>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</si>
  <si>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</si>
  <si>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</si>
  <si>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</si>
  <si>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</si>
  <si>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</si>
  <si>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</si>
  <si>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</si>
  <si>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</si>
  <si>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</si>
  <si>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</si>
  <si>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</si>
  <si>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</si>
  <si>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</si>
  <si>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</si>
  <si>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</si>
  <si>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</si>
  <si>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</si>
  <si>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</si>
  <si>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</si>
  <si>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</si>
  <si>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</si>
  <si>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</si>
  <si>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</si>
  <si>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</si>
  <si>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</si>
  <si>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</si>
  <si>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</si>
  <si>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</si>
  <si>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</si>
  <si>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</si>
  <si>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</si>
  <si>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</si>
  <si>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</si>
  <si>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</si>
  <si>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</si>
  <si>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</si>
  <si>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</si>
  <si>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</si>
  <si>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</si>
  <si>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</si>
  <si>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</si>
  <si>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</si>
  <si>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</si>
  <si>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</si>
  <si>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</si>
  <si>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</si>
  <si>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</si>
  <si>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</si>
  <si>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</si>
  <si>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</si>
  <si>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</si>
  <si>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</si>
  <si>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</si>
  <si>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</si>
  <si>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</si>
  <si>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</si>
  <si>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</si>
  <si>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</si>
  <si>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</si>
  <si>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</si>
  <si>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</si>
  <si>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</si>
  <si>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</si>
  <si>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</si>
  <si>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</si>
  <si>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</si>
  <si>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</si>
  <si>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</si>
  <si>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</si>
  <si>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</si>
  <si>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</si>
  <si>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</si>
  <si>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</si>
  <si>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</si>
  <si>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</si>
  <si>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</si>
  <si>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</si>
  <si>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</si>
  <si>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</si>
  <si>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</si>
  <si>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</si>
  <si>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</si>
  <si>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</si>
  <si>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</si>
  <si>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</si>
  <si>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</si>
  <si>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</si>
  <si>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</si>
  <si>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</si>
  <si>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</si>
  <si>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</si>
  <si>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</si>
  <si>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</si>
  <si>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</si>
  <si>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</si>
  <si>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</si>
  <si>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</si>
  <si>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</si>
  <si>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</si>
  <si>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</si>
  <si>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</si>
  <si>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</si>
  <si>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</si>
  <si>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</si>
  <si>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</si>
  <si>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</si>
  <si>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</si>
  <si>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Full Retirement not consistent with NZE (1.5°C)</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</si>
  <si>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</si>
  <si>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</si>
  <si>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</si>
  <si>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</si>
  <si>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</si>
  <si>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</si>
  <si>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</si>
  <si>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</si>
  <si>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</si>
  <si>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</si>
  <si>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</si>
  <si>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</si>
  <si>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</si>
  <si>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</si>
  <si>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</si>
  <si>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</si>
  <si>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</si>
  <si>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</si>
  <si>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</si>
  <si>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</si>
  <si>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</si>
  <si>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</si>
  <si>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</si>
  <si>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</si>
  <si>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</si>
  <si>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</si>
  <si>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</si>
  <si>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</si>
  <si>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</si>
  <si>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</si>
  <si>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</si>
  <si>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</si>
  <si>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</si>
  <si>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</si>
  <si>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</si>
  <si>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</si>
  <si>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</si>
  <si>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</si>
  <si>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</si>
  <si>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</si>
  <si>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</si>
  <si>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</si>
  <si>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</si>
  <si>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</si>
  <si>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</si>
  <si>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</si>
  <si>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</si>
  <si>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</si>
  <si>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</si>
  <si>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</si>
  <si>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</si>
  <si>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</si>
  <si>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</si>
  <si>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</si>
  <si>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</si>
  <si>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</si>
  <si>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</si>
  <si>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</si>
  <si>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</si>
  <si>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</si>
  <si>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</si>
  <si>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</si>
  <si>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</si>
  <si>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</si>
  <si>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</si>
  <si>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</si>
  <si>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</si>
  <si>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</si>
  <si>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</si>
  <si>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</si>
  <si>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</si>
  <si>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</si>
  <si>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</si>
  <si>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</si>
  <si>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</si>
  <si>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</si>
  <si>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</si>
  <si>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</si>
  <si>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</si>
  <si>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</si>
  <si>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</si>
  <si>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</si>
  <si>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</si>
  <si>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</si>
  <si>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</si>
  <si>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</si>
  <si>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</si>
  <si>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</si>
  <si>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</si>
  <si>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</si>
  <si>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</si>
  <si>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</si>
  <si>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</si>
  <si>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</si>
  <si>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</si>
  <si>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</si>
  <si>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</si>
  <si>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</si>
  <si>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</si>
  <si>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</si>
  <si>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</si>
  <si>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</si>
  <si>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</si>
  <si>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</si>
  <si>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</si>
  <si>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</si>
  <si>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</si>
  <si>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</si>
  <si>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</si>
  <si>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</si>
  <si>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</si>
  <si>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</si>
  <si>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</si>
  <si>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</si>
  <si>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</si>
  <si>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</si>
  <si>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</si>
  <si>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</si>
  <si>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</si>
  <si>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</si>
  <si>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</si>
  <si>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</si>
  <si>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</si>
  <si>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</si>
  <si>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</si>
  <si>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</si>
  <si>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</si>
  <si>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</si>
  <si>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</si>
  <si>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</si>
  <si>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</si>
  <si>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</si>
  <si>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</si>
  <si>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</si>
  <si>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</si>
  <si>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</si>
  <si>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</si>
  <si>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</si>
  <si>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</si>
  <si>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</si>
  <si>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</si>
  <si>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</si>
  <si>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</si>
  <si>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</si>
  <si>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</si>
  <si>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</si>
  <si>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</si>
  <si>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</si>
  <si>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</si>
  <si>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</si>
  <si>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</si>
  <si>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</si>
  <si>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</si>
  <si>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</si>
  <si>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</si>
  <si>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</si>
  <si>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</si>
  <si>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</si>
  <si>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</si>
  <si>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</si>
  <si>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</si>
  <si>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</si>
  <si>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</si>
  <si>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</si>
  <si>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</si>
  <si>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</si>
  <si>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</si>
  <si>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</si>
  <si>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</si>
  <si>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</si>
  <si>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</si>
  <si>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</si>
  <si>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</si>
  <si>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</si>
  <si>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</si>
  <si>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</si>
  <si>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</si>
  <si>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</si>
  <si>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</si>
  <si>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</si>
  <si>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</si>
  <si>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</si>
  <si>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</si>
  <si>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</si>
  <si>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</si>
  <si>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</si>
  <si>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</si>
  <si>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</si>
  <si>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</si>
  <si>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</si>
  <si>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</si>
  <si>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</si>
  <si>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</si>
  <si>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</si>
  <si>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</si>
  <si>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</si>
  <si>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</si>
  <si>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</si>
  <si>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</si>
  <si>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</si>
  <si>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</si>
  <si>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</si>
  <si>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</si>
  <si>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</si>
  <si>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</si>
  <si>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</si>
  <si>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</si>
  <si>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</si>
  <si>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</si>
  <si>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</si>
  <si>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</si>
  <si>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</si>
  <si>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</si>
  <si>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</si>
  <si>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</si>
  <si>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</si>
  <si>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</si>
  <si>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</si>
  <si>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</si>
  <si>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</si>
  <si>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</si>
  <si>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</si>
  <si>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</si>
  <si>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</si>
  <si>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</si>
  <si>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</si>
  <si>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</si>
  <si>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</si>
  <si>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</si>
  <si>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</si>
  <si>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</si>
  <si>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</si>
  <si>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</si>
  <si>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</si>
  <si>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</si>
  <si>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</si>
  <si>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</si>
  <si>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</si>
  <si>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</si>
  <si>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Suncor Energy Inc.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10.1.a and b and 10.2.a.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</si>
  <si>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Imperial Oil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3.1, 5.1.a and b, 8.1.a, 8.2.a, 10.1.a and b and 10.2.a and b.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</si>
  <si>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Canadian Natural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Canadian Natural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
  </si>
  <si>
    <t xml:space="preserve">Teck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Teck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Teck Resources Ltd. announced the sale of Elk Valley Resources, met coal, to Glencore (majority stake) and Nippon Steel (minority stake) in November 2023. This change is not reflected for the October 2024 (v2.1) assessments but will be addressed in 2025 and beyond.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</si>
</sst>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
      <sz val="11"/>
      <color rgb="FF9C5700"/>
      <name val="Calibri"/>
      <family val="2"/>
      <scheme val="minor"/>
    </font>
    <font>
      <sz val="11"/>
      <color rgb="FFED7D31"/>
      <name val="Calibri"/>
      <family val="2"/>
      <scheme val="minor"/>
    </font>
  </fonts>
  <fills count="61">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FFFF00"/>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
      <patternFill patternType="solid">
        <fgColor rgb="FFFFEB9C"/>
        <bgColor rgb="FF000000"/>
      </patternFill>
    </fill>
    <fill>
      <patternFill patternType="solid">
        <fgColor rgb="FFD9E1F2"/>
        <bgColor rgb="FF000000"/>
      </patternFill>
    </fill>
    <fill>
      <patternFill patternType="solid">
        <fgColor rgb="FFFFC7CE"/>
        <bgColor rgb="FF000000"/>
      </patternFill>
    </fill>
    <fill>
      <patternFill patternType="solid">
        <fgColor rgb="FFE7E6E6"/>
        <bgColor rgb="FF000000"/>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19">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52" fillId="49" borderId="56"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50"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4" borderId="5" xfId="41" applyFont="1" applyFill="1" applyBorder="1" applyAlignment="1">
      <alignment wrapText="1"/>
    </xf>
    <xf numFmtId="0" fontId="28" fillId="54" borderId="4" xfId="0" applyFont="1" applyFill="1" applyBorder="1" applyAlignment="1">
      <alignment horizontal="left" vertical="center" wrapText="1"/>
    </xf>
    <xf numFmtId="0" fontId="29" fillId="54" borderId="4"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6" xfId="0" applyFont="1" applyBorder="1"/>
    <xf numFmtId="0" fontId="141" fillId="55" borderId="15" xfId="41" applyFont="1" applyFill="1" applyBorder="1" applyAlignment="1">
      <alignment wrapText="1"/>
    </xf>
    <xf numFmtId="0" fontId="28" fillId="55" borderId="6" xfId="0" applyFont="1" applyFill="1" applyBorder="1" applyAlignment="1">
      <alignment horizontal="left" vertical="center" wrapText="1"/>
    </xf>
    <xf numFmtId="0" fontId="29" fillId="55" borderId="6" xfId="0" applyFont="1" applyFill="1" applyBorder="1" applyAlignment="1">
      <alignment horizontal="left" vertical="center" wrapText="1"/>
    </xf>
    <xf numFmtId="0" fontId="29" fillId="55"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50" fillId="6" borderId="3" xfId="0" applyFont="1" applyFill="1" applyBorder="1" applyAlignment="1">
      <alignment horizontal="left" vertical="top"/>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6"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1" fillId="10" borderId="0" xfId="48" applyFont="1" applyFill="1" applyAlignment="1">
      <alignment horizontal="left" vertical="top" wrapText="1"/>
    </xf>
    <xf numFmtId="0" fontId="191" fillId="57" borderId="1" xfId="0" applyFont="1" applyFill="1" applyBorder="1" applyAlignment="1">
      <alignment horizontal="left" vertical="top"/>
    </xf>
    <xf numFmtId="0" fontId="192" fillId="58" borderId="20" xfId="0" applyFont="1" applyFill="1" applyBorder="1" applyAlignment="1">
      <alignment horizontal="left" vertical="top" wrapText="1"/>
    </xf>
    <xf numFmtId="0" fontId="51" fillId="59" borderId="1" xfId="0" applyFont="1" applyFill="1" applyBorder="1" applyAlignment="1">
      <alignment horizontal="left" vertical="top"/>
    </xf>
    <xf numFmtId="0" fontId="192" fillId="60" borderId="1" xfId="0" applyFont="1" applyFill="1" applyBorder="1" applyAlignment="1">
      <alignment horizontal="left" vertical="top"/>
    </xf>
    <xf numFmtId="0" fontId="192" fillId="60" borderId="1" xfId="0" applyFont="1" applyFill="1" applyBorder="1" applyAlignment="1">
      <alignment horizontal="left" vertical="top" wrapText="1"/>
    </xf>
    <xf numFmtId="0" fontId="49" fillId="60" borderId="1" xfId="0" applyFont="1" applyFill="1" applyBorder="1" applyAlignment="1">
      <alignment horizontal="left" vertical="top"/>
    </xf>
    <xf numFmtId="0" fontId="49" fillId="60" borderId="1" xfId="0" applyFont="1" applyFill="1" applyBorder="1" applyAlignment="1">
      <alignment horizontal="left" vertical="top" wrapText="1"/>
    </xf>
    <xf numFmtId="0" fontId="29" fillId="10" borderId="31"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2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29" fillId="10" borderId="42"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32" xfId="4" applyFont="1" applyFill="1" applyBorder="1" applyAlignment="1">
      <alignment horizontal="center" vertical="center" wrapText="1"/>
    </xf>
    <xf numFmtId="0" fontId="29" fillId="10" borderId="30"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32" fillId="0" borderId="1" xfId="0" applyFont="1" applyBorder="1" applyAlignment="1">
      <alignment horizontal="center" vertical="top" wrapText="1" readingOrder="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2"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2" fillId="53" borderId="77" xfId="0" applyFont="1" applyFill="1" applyBorder="1" applyAlignment="1">
      <alignment horizontal="center" vertical="center"/>
    </xf>
    <xf numFmtId="0" fontId="152" fillId="53" borderId="76" xfId="0" applyFont="1" applyFill="1" applyBorder="1" applyAlignment="1">
      <alignment horizontal="center" vertical="center"/>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3" borderId="95" xfId="0" applyFont="1" applyFill="1" applyBorder="1" applyAlignment="1">
      <alignment horizontal="center" vertical="center"/>
    </xf>
    <xf numFmtId="0" fontId="152" fillId="53"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3" borderId="77" xfId="0" applyFont="1" applyFill="1" applyBorder="1" applyAlignment="1">
      <alignment horizontal="center" vertical="center" wrapText="1"/>
    </xf>
    <xf numFmtId="0" fontId="185" fillId="53"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3" borderId="86" xfId="0" applyFont="1" applyFill="1" applyBorder="1" applyAlignment="1">
      <alignment horizontal="center" vertical="center"/>
    </xf>
    <xf numFmtId="0" fontId="152" fillId="53"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43"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46" borderId="31"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75"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0" fillId="4" borderId="19" xfId="0" applyFont="1" applyFill="1" applyBorder="1" applyAlignment="1">
      <alignment horizontal="left" vertical="top" wrapText="1"/>
    </xf>
    <xf numFmtId="0" fontId="27" fillId="51" borderId="19" xfId="0" applyFont="1" applyFill="1" applyBorder="1" applyAlignment="1">
      <alignment horizontal="left" vertical="top"/>
    </xf>
    <xf numFmtId="0" fontId="0" fillId="4" borderId="19" xfId="0" applyFill="1" applyBorder="1" applyAlignment="1">
      <alignment horizontal="lef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1" borderId="19" xfId="0" applyFont="1" applyFill="1" applyBorder="1" applyAlignment="1">
      <alignment horizontal="center" vertical="top"/>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50" fillId="24" borderId="0" xfId="0" applyFont="1" applyFill="1" applyAlignment="1">
      <alignment horizontal="left" vertical="top" wrapText="1"/>
    </xf>
    <xf numFmtId="0" fontId="27" fillId="24" borderId="0" xfId="0" applyFont="1" applyFill="1" applyAlignment="1">
      <alignment horizontal="left" vertical="top"/>
    </xf>
    <xf numFmtId="0" fontId="50" fillId="24" borderId="0" xfId="0" applyFont="1" applyFill="1" applyAlignment="1">
      <alignment horizontal="left" vertical="top"/>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50" fillId="4" borderId="43" xfId="0" applyFont="1" applyFill="1" applyBorder="1" applyAlignment="1">
      <alignment horizontal="left" vertical="top" wrapText="1"/>
    </xf>
    <xf numFmtId="0" fontId="0" fillId="4" borderId="43" xfId="0"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27" fillId="13" borderId="17" xfId="0" applyFont="1" applyFill="1" applyBorder="1" applyAlignment="1">
      <alignment horizontal="lef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1888">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patternType="solid">
          <bgColor theme="8" tint="0.79998168889431442"/>
        </patternFill>
      </fill>
    </dxf>
    <dxf>
      <fill>
        <patternFill patternType="solid">
          <bgColor theme="0" tint="-4.9989318521683403E-2"/>
        </patternFill>
      </fill>
    </dxf>
    <dxf>
      <font>
        <color auto="1"/>
      </font>
    </dxf>
    <dxf>
      <font>
        <color rgb="FFFF0000"/>
      </font>
    </dxf>
    <dxf>
      <font>
        <color theme="5"/>
      </font>
    </dxf>
    <dxf>
      <font>
        <color theme="9" tint="-0.24994659260841701"/>
      </font>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2" tint="-9.9948118533890809E-2"/>
        </patternFill>
      </fill>
    </dxf>
    <dxf>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ont>
        <color theme="9"/>
      </font>
      <fill>
        <patternFill patternType="solid">
          <bgColor theme="8" tint="0.79998168889431442"/>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theme="9" tint="-0.24994659260841701"/>
      </font>
    </dxf>
    <dxf>
      <fill>
        <patternFill>
          <bgColor rgb="FFFFC000"/>
        </patternFill>
      </fill>
    </dxf>
    <dxf>
      <font>
        <color rgb="FF006100"/>
      </font>
      <fill>
        <patternFill>
          <bgColor rgb="FFC6EFCE"/>
        </patternFill>
      </fill>
    </dxf>
    <dxf>
      <fill>
        <patternFill>
          <bgColor theme="2" tint="-9.9948118533890809E-2"/>
        </patternFill>
      </fill>
    </dxf>
    <dxf>
      <fill>
        <patternFill>
          <bgColor rgb="FFFFC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ont>
        <color auto="1"/>
      </font>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patternType="solid">
          <bgColor theme="0" tint="-4.9989318521683403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patternType="solid">
          <bgColor theme="0" tint="-4.9989318521683403E-2"/>
        </patternFill>
      </fill>
    </dxf>
    <dxf>
      <fill>
        <patternFill patternType="solid">
          <bgColor theme="0" tint="-4.9989318521683403E-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0000"/>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rgb="FFFF0000"/>
      </font>
    </dxf>
    <dxf>
      <font>
        <color theme="9" tint="-0.24994659260841701"/>
      </font>
    </dxf>
    <dxf>
      <font>
        <color theme="5"/>
      </font>
    </dxf>
    <dxf>
      <font>
        <color theme="5"/>
      </font>
    </dxf>
    <dxf>
      <font>
        <color theme="9" tint="-0.24994659260841701"/>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ill>
        <patternFill>
          <bgColor theme="2" tint="-9.9948118533890809E-2"/>
        </patternFill>
      </fill>
    </dxf>
    <dxf>
      <font>
        <color auto="1"/>
      </font>
    </dxf>
    <dxf>
      <font>
        <color rgb="FFFF0000"/>
      </font>
    </dxf>
    <dxf>
      <font>
        <color theme="9" tint="-0.24994659260841701"/>
      </font>
    </dxf>
    <dxf>
      <font>
        <color theme="5"/>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dxf>
    <dxf>
      <fill>
        <patternFill>
          <bgColor theme="2" tint="-9.9948118533890809E-2"/>
        </patternFill>
      </fill>
    </dxf>
    <dxf>
      <font>
        <color auto="1"/>
      </font>
    </dxf>
    <dxf>
      <font>
        <color rgb="FFFF0000"/>
      </font>
    </dxf>
    <dxf>
      <font>
        <color theme="9" tint="-0.24994659260841701"/>
      </font>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ill>
        <patternFill>
          <bgColor theme="2" tint="-9.9948118533890809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FF0000"/>
        </patternFill>
      </fill>
    </dxf>
    <dxf>
      <fill>
        <patternFill>
          <bgColor rgb="FFFFC000"/>
        </patternFill>
      </fill>
    </dxf>
    <dxf>
      <font>
        <color auto="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FF0000"/>
      </font>
    </dxf>
    <dxf>
      <font>
        <color auto="1"/>
      </font>
    </dxf>
    <dxf>
      <fill>
        <patternFill>
          <bgColor rgb="FF00B050"/>
        </patternFill>
      </fill>
    </dxf>
    <dxf>
      <font>
        <color rgb="FF9C0006"/>
      </font>
      <fill>
        <patternFill>
          <bgColor rgb="FFFFC7CE"/>
        </patternFill>
      </fill>
    </dxf>
    <dxf>
      <fill>
        <patternFill patternType="solid">
          <bgColor theme="0" tint="-4.9989318521683403E-2"/>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theme="5"/>
      </font>
    </dxf>
    <dxf>
      <fill>
        <patternFill>
          <bgColor rgb="FF00B05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patternType="solid">
          <bgColor theme="8" tint="0.79998168889431442"/>
        </patternFill>
      </fill>
    </dxf>
    <dxf>
      <font>
        <color rgb="FF006100"/>
      </font>
      <fill>
        <patternFill>
          <bgColor rgb="FFC6EFCE"/>
        </patternFill>
      </fill>
    </dxf>
    <dxf>
      <font>
        <color theme="9" tint="-0.24994659260841701"/>
      </font>
    </dxf>
    <dxf>
      <font>
        <color theme="5"/>
      </font>
    </dxf>
    <dxf>
      <font>
        <color rgb="FF9C5700"/>
      </font>
      <fill>
        <patternFill>
          <bgColor rgb="FFFFEB9C"/>
        </patternFill>
      </fill>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patternType="solid">
          <bgColor theme="8" tint="0.79998168889431442"/>
        </patternFill>
      </fill>
    </dxf>
    <dxf>
      <fill>
        <patternFill>
          <bgColor rgb="FFFF000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00B05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ill>
        <patternFill>
          <bgColor rgb="FFFF0000"/>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ill>
        <patternFill>
          <bgColor rgb="FFFF0000"/>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dxf>
    <dxf>
      <font>
        <color rgb="FF006100"/>
      </font>
      <fill>
        <patternFill>
          <bgColor rgb="FFC6EFCE"/>
        </patternFill>
      </fill>
    </dxf>
    <dxf>
      <font>
        <color rgb="FF9C5700"/>
      </font>
      <fill>
        <patternFill>
          <bgColor rgb="FFFFEB9C"/>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theme="2" tint="-9.9948118533890809E-2"/>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auto="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ont>
        <color auto="1"/>
      </font>
    </dxf>
    <dxf>
      <fill>
        <patternFill>
          <bgColor rgb="FFFFC000"/>
        </patternFill>
      </fill>
    </dxf>
    <dxf>
      <fill>
        <patternFill>
          <bgColor rgb="FFFF0000"/>
        </patternFill>
      </fill>
    </dxf>
    <dxf>
      <fill>
        <patternFill>
          <bgColor rgb="FF00B050"/>
        </patternFill>
      </fill>
    </dxf>
    <dxf>
      <font>
        <color theme="9" tint="-0.24994659260841701"/>
      </font>
    </dxf>
    <dxf>
      <font>
        <color rgb="FFFF0000"/>
      </font>
    </dxf>
    <dxf>
      <font>
        <color theme="5"/>
      </font>
    </dxf>
    <dxf>
      <font>
        <color rgb="FFFF0000"/>
      </font>
    </dxf>
    <dxf>
      <font>
        <color theme="9" tint="-0.24994659260841701"/>
      </font>
    </dxf>
    <dxf>
      <font>
        <color theme="5"/>
      </font>
    </dxf>
    <dxf>
      <font>
        <color theme="9" tint="-0.24994659260841701"/>
      </font>
    </dxf>
    <dxf>
      <font>
        <color theme="5"/>
      </font>
    </dxf>
    <dxf>
      <font>
        <color rgb="FFFF0000"/>
      </font>
    </dxf>
    <dxf>
      <font>
        <color theme="5"/>
      </font>
    </dxf>
    <dxf>
      <font>
        <color rgb="FFFF0000"/>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9C5700"/>
      </font>
      <fill>
        <patternFill>
          <bgColor rgb="FFFFEB9C"/>
        </patternFill>
      </fill>
    </dxf>
    <dxf>
      <fill>
        <patternFill>
          <bgColor theme="2" tint="-9.9948118533890809E-2"/>
        </patternFill>
      </fill>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rgb="FF00B05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auto="1"/>
      </font>
    </dxf>
    <dxf>
      <font>
        <color rgb="FFFF0000"/>
      </font>
    </dxf>
    <dxf>
      <font>
        <color theme="5"/>
      </font>
    </dxf>
    <dxf>
      <font>
        <color theme="9" tint="-0.24994659260841701"/>
      </font>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ont>
        <color auto="1"/>
      </font>
    </dxf>
    <dxf>
      <font>
        <color rgb="FF9C5700"/>
      </font>
      <fill>
        <patternFill>
          <bgColor rgb="FFFFEB9C"/>
        </patternFill>
      </fill>
    </dxf>
    <dxf>
      <fill>
        <patternFill>
          <bgColor theme="2" tint="-9.9948118533890809E-2"/>
        </patternFill>
      </fill>
    </dxf>
    <dxf>
      <font>
        <color auto="1"/>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patternType="solid">
          <bgColor theme="0" tint="-4.9989318521683403E-2"/>
        </patternFill>
      </fill>
    </dxf>
    <dxf>
      <font>
        <color theme="9" tint="-0.24994659260841701"/>
      </font>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theme="5"/>
      </font>
    </dxf>
    <dxf>
      <font>
        <color rgb="FF006100"/>
      </font>
      <fill>
        <patternFill>
          <bgColor rgb="FFC6EFCE"/>
        </patternFill>
      </fill>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1"/>
      </font>
      <fill>
        <patternFill patternType="solid">
          <bgColor theme="2" tint="-9.9978637043366805E-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auto="1"/>
      </font>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5700"/>
      </font>
      <fill>
        <patternFill>
          <bgColor rgb="FFFFEB9C"/>
        </patternFill>
      </fill>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ill>
        <patternFill>
          <bgColor rgb="FFFFC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ill>
        <patternFill>
          <bgColor theme="2" tint="-9.9948118533890809E-2"/>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00B050"/>
        </patternFill>
      </fill>
    </dxf>
    <dxf>
      <fill>
        <patternFill>
          <bgColor rgb="FFFFC000"/>
        </patternFill>
      </fill>
    </dxf>
    <dxf>
      <fill>
        <patternFill>
          <bgColor rgb="FFFF0000"/>
        </patternFill>
      </fill>
    </dxf>
    <dxf>
      <font>
        <color theme="1"/>
      </font>
      <fill>
        <patternFill>
          <bgColor theme="8" tint="0.79998168889431442"/>
        </patternFill>
      </fill>
    </dxf>
    <dxf>
      <font>
        <color theme="9" tint="-0.24994659260841701"/>
      </font>
    </dxf>
    <dxf>
      <font>
        <color theme="1"/>
      </font>
      <fill>
        <patternFill patternType="solid">
          <bgColor theme="2" tint="-9.9978637043366805E-2"/>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rgb="FF006100"/>
      </font>
      <fill>
        <patternFill>
          <bgColor rgb="FFC6EFCE"/>
        </patternFill>
      </fill>
    </dxf>
    <dxf>
      <font>
        <color theme="1"/>
      </font>
      <fill>
        <patternFill>
          <bgColor theme="8" tint="0.79998168889431442"/>
        </patternFill>
      </fill>
    </dxf>
    <dxf>
      <font>
        <color rgb="FFFF0000"/>
      </font>
    </dxf>
    <dxf>
      <font>
        <color rgb="FF9C5700"/>
      </font>
      <fill>
        <patternFill>
          <bgColor rgb="FFFFEB9C"/>
        </patternFill>
      </fill>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theme="5"/>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ill>
        <patternFill>
          <bgColor theme="5"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5700"/>
      </font>
      <fill>
        <patternFill>
          <bgColor rgb="FFFFEB9C"/>
        </patternFill>
      </fill>
    </dxf>
    <dxf>
      <font>
        <color rgb="FFFF0000"/>
      </font>
    </dxf>
    <dxf>
      <font>
        <b/>
        <i val="0"/>
        <color theme="1"/>
      </font>
    </dxf>
    <dxf>
      <font>
        <color theme="5"/>
      </font>
    </dxf>
    <dxf>
      <font>
        <strike val="0"/>
        <color rgb="FF00B050"/>
      </font>
    </dxf>
    <dxf>
      <font>
        <strike val="0"/>
        <color rgb="FF00B050"/>
      </font>
    </dxf>
    <dxf>
      <font>
        <color theme="5"/>
      </font>
    </dxf>
    <dxf>
      <font>
        <b/>
        <i val="0"/>
        <color theme="1"/>
      </font>
    </dxf>
    <dxf>
      <font>
        <color rgb="FFFF0000"/>
      </font>
    </dxf>
    <dxf>
      <font>
        <strike val="0"/>
        <color rgb="FF00B050"/>
      </font>
    </dxf>
    <dxf>
      <font>
        <b/>
        <i val="0"/>
        <color theme="1"/>
      </font>
    </dxf>
    <dxf>
      <font>
        <color rgb="FFFF0000"/>
      </font>
    </dxf>
    <dxf>
      <font>
        <color theme="5"/>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FF0000"/>
      </font>
    </dxf>
    <dxf>
      <font>
        <color theme="5"/>
      </font>
    </dxf>
    <dxf>
      <font>
        <color theme="5"/>
      </font>
    </dxf>
    <dxf>
      <font>
        <color rgb="FFFF0000"/>
      </font>
    </dxf>
    <dxf>
      <font>
        <color rgb="FFFF0000"/>
      </font>
    </dxf>
    <dxf>
      <font>
        <color theme="5"/>
      </font>
    </dxf>
    <dxf>
      <font>
        <color theme="1"/>
      </font>
      <fill>
        <patternFill patternType="solid">
          <bgColor theme="2" tint="-9.9978637043366805E-2"/>
        </patternFill>
      </fill>
    </dxf>
    <dxf>
      <font>
        <color theme="1"/>
      </font>
      <fill>
        <patternFill patternType="solid">
          <bgColor theme="2" tint="-9.9978637043366805E-2"/>
        </patternFill>
      </fill>
    </dxf>
    <dxf>
      <font>
        <b/>
        <i val="0"/>
        <color theme="1"/>
      </font>
    </dxf>
    <dxf>
      <font>
        <strike val="0"/>
        <color rgb="FF00B050"/>
      </font>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theme="1"/>
      </font>
    </dxf>
    <dxf>
      <font>
        <strike val="0"/>
        <color rgb="FF00B050"/>
      </font>
    </dxf>
    <dxf>
      <font>
        <b/>
        <i val="0"/>
        <color theme="1"/>
      </font>
    </dxf>
    <dxf>
      <font>
        <strike val="0"/>
        <color rgb="FF00B050"/>
      </font>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ill>
        <patternFill>
          <bgColor rgb="FFFFC000"/>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dxf>
    <dxf>
      <fill>
        <patternFill>
          <bgColor theme="2" tint="-9.9948118533890809E-2"/>
        </patternFill>
      </fill>
    </dxf>
    <dxf>
      <fill>
        <patternFill>
          <bgColor rgb="FF00B050"/>
        </patternFill>
      </fill>
    </dxf>
    <dxf>
      <fill>
        <patternFill>
          <bgColor rgb="FFFF0000"/>
        </patternFill>
      </fill>
    </dxf>
    <dxf>
      <font>
        <color theme="9" tint="-0.24994659260841701"/>
      </font>
    </dxf>
    <dxf>
      <fill>
        <patternFill>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rgb="FFFF0000"/>
      </font>
    </dxf>
    <dxf>
      <font>
        <color theme="5"/>
      </font>
    </dxf>
    <dxf>
      <font>
        <strike val="0"/>
        <color rgb="FF00B050"/>
      </font>
    </dxf>
    <dxf>
      <font>
        <b/>
        <i val="0"/>
        <color theme="1"/>
      </font>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rgb="FF92D050"/>
      </font>
    </dxf>
    <dxf>
      <font>
        <color rgb="FF006100"/>
      </font>
      <fill>
        <patternFill>
          <bgColor rgb="FFC6EFCE"/>
        </patternFill>
      </fill>
    </dxf>
    <dxf>
      <font>
        <color rgb="FF9C0006"/>
      </font>
      <fill>
        <patternFill>
          <bgColor rgb="FFFFC7CE"/>
        </patternFill>
      </fill>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92D050"/>
      </font>
    </dxf>
    <dxf>
      <font>
        <color rgb="FF92D050"/>
      </font>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981" t="s">
        <v>0</v>
      </c>
      <c r="C1" s="981"/>
      <c r="D1" s="981"/>
      <c r="E1" s="98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981"/>
      <c r="C2" s="981"/>
      <c r="D2" s="981"/>
      <c r="E2" s="98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981"/>
      <c r="C3" s="981"/>
      <c r="D3" s="981"/>
      <c r="E3" s="98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981"/>
      <c r="C4" s="981"/>
      <c r="D4" s="981"/>
      <c r="E4" s="98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981"/>
      <c r="C5" s="981"/>
      <c r="D5" s="981"/>
      <c r="E5" s="98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981"/>
      <c r="C6" s="981"/>
      <c r="D6" s="981"/>
      <c r="E6" s="98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981"/>
      <c r="C7" s="981"/>
      <c r="D7" s="981"/>
      <c r="E7" s="981"/>
      <c r="F7" s="79"/>
      <c r="G7" s="79"/>
      <c r="H7" s="79"/>
      <c r="I7" s="988"/>
      <c r="J7" s="988"/>
      <c r="K7" s="988"/>
      <c r="L7" s="988"/>
      <c r="M7" s="988"/>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982"/>
      <c r="C8" s="982"/>
      <c r="D8" s="982"/>
      <c r="E8" s="982"/>
      <c r="F8" s="79"/>
      <c r="G8" s="79"/>
      <c r="H8" s="78"/>
      <c r="I8" s="975" t="s">
        <v>2</v>
      </c>
      <c r="J8" s="975"/>
      <c r="K8" s="975"/>
      <c r="L8" s="975"/>
      <c r="M8" s="975"/>
      <c r="N8" s="975"/>
      <c r="O8" s="975"/>
      <c r="P8" s="975"/>
      <c r="Q8" s="975"/>
      <c r="R8" s="985" t="s">
        <v>3</v>
      </c>
      <c r="S8" s="985"/>
      <c r="T8" s="985"/>
      <c r="U8" s="985"/>
      <c r="V8" s="985"/>
      <c r="W8" s="985"/>
      <c r="X8" s="985"/>
      <c r="Y8" s="985"/>
      <c r="Z8" s="985"/>
      <c r="AA8" s="985"/>
      <c r="AB8" s="985"/>
      <c r="AC8" s="985"/>
      <c r="AD8" s="985"/>
      <c r="AE8" s="985"/>
      <c r="AF8" s="985"/>
      <c r="AG8" s="985"/>
      <c r="AH8" s="985"/>
      <c r="AI8" s="985"/>
      <c r="AJ8" s="985"/>
      <c r="AK8" s="985"/>
      <c r="AL8" s="985"/>
      <c r="AM8" s="985"/>
      <c r="AN8" s="986"/>
      <c r="AO8" s="984" t="s">
        <v>4</v>
      </c>
      <c r="AP8" s="985"/>
      <c r="AQ8" s="985"/>
      <c r="AR8" s="985"/>
      <c r="AS8" s="985"/>
      <c r="AT8" s="985"/>
      <c r="AU8" s="985"/>
      <c r="AV8" s="985"/>
      <c r="AW8" s="985"/>
      <c r="AX8" s="985"/>
      <c r="AY8" s="985"/>
      <c r="AZ8" s="985"/>
      <c r="BA8" s="985"/>
      <c r="BB8" s="985"/>
      <c r="BC8" s="985"/>
      <c r="BD8" s="985"/>
      <c r="BE8" s="985"/>
      <c r="BF8" s="985"/>
      <c r="BG8" s="985"/>
      <c r="BH8" s="985"/>
      <c r="BI8" s="985"/>
      <c r="BJ8" s="985"/>
      <c r="BK8" s="986"/>
      <c r="BL8" s="984" t="s">
        <v>5</v>
      </c>
      <c r="BM8" s="985"/>
      <c r="BN8" s="985"/>
      <c r="BO8" s="985"/>
      <c r="BP8" s="985"/>
      <c r="BQ8" s="985"/>
      <c r="BR8" s="985"/>
      <c r="BS8" s="985"/>
      <c r="BT8" s="985"/>
      <c r="BU8" s="985"/>
      <c r="BV8" s="985"/>
      <c r="BW8" s="985"/>
      <c r="BX8" s="985"/>
      <c r="BY8" s="985"/>
      <c r="BZ8" s="985"/>
      <c r="CA8" s="985"/>
      <c r="CB8" s="985"/>
      <c r="CC8" s="985"/>
      <c r="CD8" s="985"/>
      <c r="CE8" s="985"/>
      <c r="CF8" s="985"/>
      <c r="CG8" s="985"/>
      <c r="CH8" s="986"/>
      <c r="CI8" s="984" t="s">
        <v>6</v>
      </c>
      <c r="CJ8" s="985"/>
      <c r="CK8" s="985"/>
      <c r="CL8" s="985"/>
      <c r="CM8" s="985"/>
      <c r="CN8" s="985"/>
      <c r="CO8" s="985"/>
      <c r="CP8" s="985"/>
      <c r="CQ8" s="985"/>
      <c r="CR8" s="985"/>
      <c r="CS8" s="985"/>
      <c r="CT8" s="985"/>
      <c r="CU8" s="985"/>
      <c r="CV8" s="985"/>
      <c r="CW8" s="985"/>
      <c r="CX8" s="985"/>
      <c r="CY8" s="985"/>
      <c r="CZ8" s="985"/>
      <c r="DA8" s="985"/>
      <c r="DB8" s="985"/>
      <c r="DC8" s="986"/>
      <c r="DD8" s="984" t="s">
        <v>7</v>
      </c>
      <c r="DE8" s="985"/>
      <c r="DF8" s="985"/>
      <c r="DG8" s="985"/>
      <c r="DH8" s="985"/>
      <c r="DI8" s="985"/>
      <c r="DJ8" s="985"/>
      <c r="DK8" s="985"/>
      <c r="DL8" s="985"/>
      <c r="DM8" s="985"/>
      <c r="DN8" s="985"/>
      <c r="DO8" s="985"/>
      <c r="DP8" s="985"/>
      <c r="DQ8" s="985"/>
      <c r="DR8" s="985"/>
      <c r="DS8" s="985"/>
      <c r="DT8" s="985"/>
      <c r="DU8" s="985"/>
      <c r="DV8" s="985"/>
      <c r="DW8" s="985"/>
      <c r="DX8" s="986"/>
      <c r="DY8" s="984" t="s">
        <v>8</v>
      </c>
      <c r="DZ8" s="985"/>
      <c r="EA8" s="985"/>
      <c r="EB8" s="985"/>
      <c r="EC8" s="985"/>
      <c r="ED8" s="985"/>
      <c r="EE8" s="985"/>
      <c r="EF8" s="985"/>
      <c r="EG8" s="985"/>
      <c r="EH8" s="985"/>
      <c r="EI8" s="985"/>
      <c r="EJ8" s="985"/>
      <c r="EK8" s="985"/>
      <c r="EL8" s="985"/>
      <c r="EM8" s="985"/>
      <c r="EN8" s="985"/>
      <c r="EO8" s="985"/>
      <c r="EP8" s="985"/>
      <c r="EQ8" s="985"/>
      <c r="ER8" s="985"/>
      <c r="ES8" s="985"/>
      <c r="ET8" s="985"/>
      <c r="EU8" s="985"/>
      <c r="EV8" s="985"/>
      <c r="EW8" s="985"/>
      <c r="EX8" s="985"/>
      <c r="EY8" s="985"/>
      <c r="EZ8" s="985"/>
      <c r="FA8" s="985"/>
      <c r="FB8" s="996"/>
      <c r="FC8" s="976" t="s">
        <v>9</v>
      </c>
      <c r="FD8" s="977"/>
      <c r="FE8" s="977"/>
      <c r="FF8" s="977"/>
      <c r="FG8" s="977"/>
      <c r="FH8" s="977"/>
      <c r="FI8" s="977"/>
      <c r="FJ8" s="977"/>
      <c r="FK8" s="977"/>
      <c r="FL8" s="977"/>
      <c r="FM8" s="977"/>
      <c r="FN8" s="977"/>
      <c r="FO8" s="977"/>
      <c r="FP8" s="977"/>
      <c r="FQ8" s="977"/>
      <c r="FR8" s="977"/>
      <c r="FS8" s="977"/>
      <c r="FT8" s="977"/>
      <c r="FU8" s="977"/>
      <c r="FV8" s="977"/>
      <c r="FW8" s="977"/>
      <c r="FX8" s="977"/>
      <c r="FY8" s="977"/>
      <c r="FZ8" s="977"/>
      <c r="GA8" s="977"/>
      <c r="GB8" s="977"/>
      <c r="GC8" s="979"/>
      <c r="GD8" s="987" t="s">
        <v>10</v>
      </c>
      <c r="GE8" s="987"/>
      <c r="GF8" s="975" t="s">
        <v>11</v>
      </c>
      <c r="GG8" s="975"/>
      <c r="GH8" s="975"/>
      <c r="GI8" s="975"/>
      <c r="GJ8" s="975"/>
      <c r="GK8" s="975"/>
      <c r="GL8" s="975"/>
      <c r="GM8" s="975"/>
      <c r="GN8" s="975"/>
      <c r="GO8" s="975"/>
      <c r="GP8" s="975"/>
      <c r="GQ8" s="975"/>
      <c r="GR8" s="975"/>
      <c r="GS8" s="975"/>
      <c r="GT8" s="975"/>
      <c r="GU8" s="975"/>
      <c r="GV8" s="975"/>
      <c r="GW8" s="975"/>
      <c r="GX8" s="975"/>
      <c r="GY8" s="975"/>
      <c r="GZ8" s="975"/>
    </row>
    <row r="9" spans="1:373" ht="15" customHeight="1">
      <c r="A9" s="77" t="s">
        <v>12</v>
      </c>
      <c r="B9" s="76" t="s">
        <v>13</v>
      </c>
      <c r="C9" s="74" t="s">
        <v>14</v>
      </c>
      <c r="D9" s="74" t="s">
        <v>15</v>
      </c>
      <c r="E9" s="74" t="s">
        <v>16</v>
      </c>
      <c r="F9" s="74" t="s">
        <v>17</v>
      </c>
      <c r="G9" s="75" t="s">
        <v>18</v>
      </c>
      <c r="H9" s="74" t="s">
        <v>19</v>
      </c>
      <c r="I9" s="975" t="s">
        <v>20</v>
      </c>
      <c r="J9" s="975"/>
      <c r="K9" s="975"/>
      <c r="L9" s="975"/>
      <c r="M9" s="975"/>
      <c r="N9" s="975"/>
      <c r="O9" s="975" t="s">
        <v>21</v>
      </c>
      <c r="P9" s="975"/>
      <c r="Q9" s="975"/>
      <c r="R9" s="970" t="s">
        <v>22</v>
      </c>
      <c r="S9" s="970"/>
      <c r="T9" s="971"/>
      <c r="U9" s="977" t="s">
        <v>23</v>
      </c>
      <c r="V9" s="977"/>
      <c r="W9" s="977"/>
      <c r="X9" s="977"/>
      <c r="Y9" s="977"/>
      <c r="Z9" s="980"/>
      <c r="AA9" s="969" t="s">
        <v>24</v>
      </c>
      <c r="AB9" s="970"/>
      <c r="AC9" s="971"/>
      <c r="AD9" s="975" t="s">
        <v>25</v>
      </c>
      <c r="AE9" s="975"/>
      <c r="AF9" s="975"/>
      <c r="AG9" s="975"/>
      <c r="AH9" s="975"/>
      <c r="AI9" s="994" t="s">
        <v>26</v>
      </c>
      <c r="AJ9" s="970"/>
      <c r="AK9" s="978"/>
      <c r="AL9" s="994" t="s">
        <v>27</v>
      </c>
      <c r="AM9" s="970"/>
      <c r="AN9" s="978"/>
      <c r="AO9" s="969" t="s">
        <v>28</v>
      </c>
      <c r="AP9" s="970"/>
      <c r="AQ9" s="971"/>
      <c r="AR9" s="977" t="s">
        <v>29</v>
      </c>
      <c r="AS9" s="977"/>
      <c r="AT9" s="977"/>
      <c r="AU9" s="970"/>
      <c r="AV9" s="970"/>
      <c r="AW9" s="978"/>
      <c r="AX9" s="969" t="s">
        <v>30</v>
      </c>
      <c r="AY9" s="970"/>
      <c r="AZ9" s="971"/>
      <c r="BA9" s="975" t="s">
        <v>31</v>
      </c>
      <c r="BB9" s="975"/>
      <c r="BC9" s="975"/>
      <c r="BD9" s="975"/>
      <c r="BE9" s="975"/>
      <c r="BF9" s="994" t="s">
        <v>32</v>
      </c>
      <c r="BG9" s="970"/>
      <c r="BH9" s="978"/>
      <c r="BI9" s="994" t="s">
        <v>33</v>
      </c>
      <c r="BJ9" s="970"/>
      <c r="BK9" s="978"/>
      <c r="BL9" s="969" t="s">
        <v>34</v>
      </c>
      <c r="BM9" s="970"/>
      <c r="BN9" s="971"/>
      <c r="BO9" s="977" t="s">
        <v>35</v>
      </c>
      <c r="BP9" s="977"/>
      <c r="BQ9" s="977"/>
      <c r="BR9" s="970"/>
      <c r="BS9" s="970"/>
      <c r="BT9" s="978"/>
      <c r="BU9" s="969" t="s">
        <v>36</v>
      </c>
      <c r="BV9" s="970"/>
      <c r="BW9" s="971"/>
      <c r="BX9" s="975" t="s">
        <v>37</v>
      </c>
      <c r="BY9" s="975"/>
      <c r="BZ9" s="975"/>
      <c r="CA9" s="975"/>
      <c r="CB9" s="975"/>
      <c r="CC9" s="975" t="s">
        <v>38</v>
      </c>
      <c r="CD9" s="975"/>
      <c r="CE9" s="975"/>
      <c r="CF9" s="994" t="s">
        <v>39</v>
      </c>
      <c r="CG9" s="970"/>
      <c r="CH9" s="978"/>
      <c r="CI9" s="976" t="s">
        <v>40</v>
      </c>
      <c r="CJ9" s="977"/>
      <c r="CK9" s="977"/>
      <c r="CL9" s="970"/>
      <c r="CM9" s="970"/>
      <c r="CN9" s="978"/>
      <c r="CO9" s="969" t="s">
        <v>41</v>
      </c>
      <c r="CP9" s="970"/>
      <c r="CQ9" s="971"/>
      <c r="CR9" s="977" t="s">
        <v>42</v>
      </c>
      <c r="CS9" s="977"/>
      <c r="CT9" s="977"/>
      <c r="CU9" s="970"/>
      <c r="CV9" s="970"/>
      <c r="CW9" s="978"/>
      <c r="CX9" s="969" t="s">
        <v>43</v>
      </c>
      <c r="CY9" s="970"/>
      <c r="CZ9" s="978"/>
      <c r="DA9" s="997" t="s">
        <v>44</v>
      </c>
      <c r="DB9" s="998"/>
      <c r="DC9" s="999"/>
      <c r="DD9" s="977" t="s">
        <v>45</v>
      </c>
      <c r="DE9" s="977"/>
      <c r="DF9" s="977"/>
      <c r="DG9" s="977"/>
      <c r="DH9" s="977"/>
      <c r="DI9" s="980"/>
      <c r="DJ9" s="969" t="s">
        <v>46</v>
      </c>
      <c r="DK9" s="970"/>
      <c r="DL9" s="971"/>
      <c r="DM9" s="977" t="s">
        <v>47</v>
      </c>
      <c r="DN9" s="977"/>
      <c r="DO9" s="977"/>
      <c r="DP9" s="977"/>
      <c r="DQ9" s="977"/>
      <c r="DR9" s="980"/>
      <c r="DS9" s="970" t="s">
        <v>48</v>
      </c>
      <c r="DT9" s="970"/>
      <c r="DU9" s="970"/>
      <c r="DV9" s="969" t="s">
        <v>49</v>
      </c>
      <c r="DW9" s="970"/>
      <c r="DX9" s="978"/>
      <c r="DY9" s="977" t="s">
        <v>50</v>
      </c>
      <c r="DZ9" s="977"/>
      <c r="EA9" s="977"/>
      <c r="EB9" s="977"/>
      <c r="EC9" s="977"/>
      <c r="ED9" s="980"/>
      <c r="EE9" s="970" t="s">
        <v>51</v>
      </c>
      <c r="EF9" s="970"/>
      <c r="EG9" s="978"/>
      <c r="EH9" s="977" t="s">
        <v>52</v>
      </c>
      <c r="EI9" s="977"/>
      <c r="EJ9" s="977"/>
      <c r="EK9" s="977"/>
      <c r="EL9" s="977"/>
      <c r="EM9" s="980"/>
      <c r="EN9" s="969" t="s">
        <v>53</v>
      </c>
      <c r="EO9" s="970"/>
      <c r="EP9" s="971"/>
      <c r="EQ9" s="977" t="s">
        <v>54</v>
      </c>
      <c r="ER9" s="977"/>
      <c r="ES9" s="977"/>
      <c r="ET9" s="977"/>
      <c r="EU9" s="977"/>
      <c r="EV9" s="980"/>
      <c r="EW9" s="970" t="s">
        <v>55</v>
      </c>
      <c r="EX9" s="970"/>
      <c r="EY9" s="970"/>
      <c r="EZ9" s="969" t="s">
        <v>56</v>
      </c>
      <c r="FA9" s="970"/>
      <c r="FB9" s="978"/>
      <c r="FC9" s="977" t="s">
        <v>57</v>
      </c>
      <c r="FD9" s="977"/>
      <c r="FE9" s="977"/>
      <c r="FF9" s="977"/>
      <c r="FG9" s="977"/>
      <c r="FH9" s="980"/>
      <c r="FI9" s="970" t="s">
        <v>58</v>
      </c>
      <c r="FJ9" s="970"/>
      <c r="FK9" s="978"/>
      <c r="FL9" s="977" t="s">
        <v>59</v>
      </c>
      <c r="FM9" s="977"/>
      <c r="FN9" s="977"/>
      <c r="FO9" s="970"/>
      <c r="FP9" s="970"/>
      <c r="FQ9" s="978"/>
      <c r="FR9" s="970" t="s">
        <v>60</v>
      </c>
      <c r="FS9" s="970"/>
      <c r="FT9" s="978"/>
      <c r="FU9" s="977">
        <v>8.3000000000000007</v>
      </c>
      <c r="FV9" s="977"/>
      <c r="FW9" s="977"/>
      <c r="FX9" s="980"/>
      <c r="FY9" s="970" t="s">
        <v>61</v>
      </c>
      <c r="FZ9" s="978"/>
      <c r="GA9" s="969" t="s">
        <v>62</v>
      </c>
      <c r="GB9" s="970"/>
      <c r="GC9" s="971"/>
      <c r="GD9" s="987" t="s">
        <v>63</v>
      </c>
      <c r="GE9" s="987"/>
      <c r="GF9" s="975" t="s">
        <v>64</v>
      </c>
      <c r="GG9" s="975"/>
      <c r="GH9" s="975"/>
      <c r="GI9" s="975"/>
      <c r="GJ9" s="975"/>
      <c r="GK9" s="975"/>
      <c r="GL9" s="975" t="s">
        <v>65</v>
      </c>
      <c r="GM9" s="975"/>
      <c r="GN9" s="975"/>
      <c r="GO9" s="975" t="s">
        <v>66</v>
      </c>
      <c r="GP9" s="975"/>
      <c r="GQ9" s="975"/>
      <c r="GR9" s="975"/>
      <c r="GS9" s="975"/>
      <c r="GT9" s="975"/>
      <c r="GU9" s="975" t="s">
        <v>67</v>
      </c>
      <c r="GV9" s="975"/>
      <c r="GW9" s="975"/>
      <c r="GX9" s="975" t="s">
        <v>68</v>
      </c>
      <c r="GY9" s="975"/>
      <c r="GZ9" s="975"/>
    </row>
    <row r="10" spans="1:373">
      <c r="A10" s="73"/>
      <c r="B10" s="72"/>
      <c r="C10" s="71"/>
      <c r="D10" s="71"/>
      <c r="E10" s="71"/>
      <c r="F10" s="71"/>
      <c r="G10" s="70"/>
      <c r="H10" s="71"/>
      <c r="I10" s="975" t="s">
        <v>69</v>
      </c>
      <c r="J10" s="975"/>
      <c r="K10" s="975"/>
      <c r="L10" s="975" t="s">
        <v>70</v>
      </c>
      <c r="M10" s="975"/>
      <c r="N10" s="975"/>
      <c r="O10" s="975"/>
      <c r="P10" s="975"/>
      <c r="Q10" s="975"/>
      <c r="R10" s="991"/>
      <c r="S10" s="991"/>
      <c r="T10" s="974"/>
      <c r="U10" s="983" t="s">
        <v>69</v>
      </c>
      <c r="V10" s="977"/>
      <c r="W10" s="979"/>
      <c r="X10" s="973" t="s">
        <v>70</v>
      </c>
      <c r="Y10" s="973"/>
      <c r="Z10" s="990"/>
      <c r="AA10" s="972"/>
      <c r="AB10" s="973"/>
      <c r="AC10" s="974"/>
      <c r="AD10" s="975"/>
      <c r="AE10" s="989"/>
      <c r="AF10" s="975"/>
      <c r="AG10" s="989"/>
      <c r="AH10" s="975"/>
      <c r="AI10" s="995"/>
      <c r="AJ10" s="991"/>
      <c r="AK10" s="990"/>
      <c r="AL10" s="995"/>
      <c r="AM10" s="991"/>
      <c r="AN10" s="990"/>
      <c r="AO10" s="972"/>
      <c r="AP10" s="973"/>
      <c r="AQ10" s="974"/>
      <c r="AR10" s="983" t="s">
        <v>69</v>
      </c>
      <c r="AS10" s="977"/>
      <c r="AT10" s="979"/>
      <c r="AU10" s="970" t="s">
        <v>70</v>
      </c>
      <c r="AV10" s="970"/>
      <c r="AW10" s="980"/>
      <c r="AX10" s="972"/>
      <c r="AY10" s="973"/>
      <c r="AZ10" s="974"/>
      <c r="BA10" s="975"/>
      <c r="BB10" s="989"/>
      <c r="BC10" s="975"/>
      <c r="BD10" s="989"/>
      <c r="BE10" s="975"/>
      <c r="BF10" s="995"/>
      <c r="BG10" s="991"/>
      <c r="BH10" s="990"/>
      <c r="BI10" s="995"/>
      <c r="BJ10" s="991"/>
      <c r="BK10" s="990"/>
      <c r="BL10" s="972"/>
      <c r="BM10" s="973"/>
      <c r="BN10" s="974"/>
      <c r="BO10" s="983" t="s">
        <v>69</v>
      </c>
      <c r="BP10" s="977"/>
      <c r="BQ10" s="979"/>
      <c r="BR10" s="970" t="s">
        <v>70</v>
      </c>
      <c r="BS10" s="977"/>
      <c r="BT10" s="980"/>
      <c r="BU10" s="972"/>
      <c r="BV10" s="973"/>
      <c r="BW10" s="974"/>
      <c r="BX10" s="975"/>
      <c r="BY10" s="989"/>
      <c r="BZ10" s="975"/>
      <c r="CA10" s="989"/>
      <c r="CB10" s="975"/>
      <c r="CC10" s="975"/>
      <c r="CD10" s="975"/>
      <c r="CE10" s="975"/>
      <c r="CF10" s="995"/>
      <c r="CG10" s="973"/>
      <c r="CH10" s="990"/>
      <c r="CI10" s="976" t="s">
        <v>69</v>
      </c>
      <c r="CJ10" s="977"/>
      <c r="CK10" s="979"/>
      <c r="CL10" s="970" t="s">
        <v>70</v>
      </c>
      <c r="CM10" s="977"/>
      <c r="CN10" s="980"/>
      <c r="CO10" s="972"/>
      <c r="CP10" s="973"/>
      <c r="CQ10" s="974"/>
      <c r="CR10" s="983" t="s">
        <v>69</v>
      </c>
      <c r="CS10" s="977"/>
      <c r="CT10" s="979"/>
      <c r="CU10" s="970" t="s">
        <v>70</v>
      </c>
      <c r="CV10" s="977"/>
      <c r="CW10" s="980"/>
      <c r="CX10" s="972"/>
      <c r="CY10" s="973"/>
      <c r="CZ10" s="990"/>
      <c r="DA10" s="1000"/>
      <c r="DB10" s="1001"/>
      <c r="DC10" s="1002"/>
      <c r="DD10" s="976" t="s">
        <v>69</v>
      </c>
      <c r="DE10" s="977"/>
      <c r="DF10" s="979"/>
      <c r="DG10" s="991" t="s">
        <v>70</v>
      </c>
      <c r="DH10" s="973"/>
      <c r="DI10" s="990"/>
      <c r="DJ10" s="972"/>
      <c r="DK10" s="973"/>
      <c r="DL10" s="974"/>
      <c r="DM10" s="983" t="s">
        <v>69</v>
      </c>
      <c r="DN10" s="977"/>
      <c r="DO10" s="979"/>
      <c r="DP10" s="991" t="s">
        <v>70</v>
      </c>
      <c r="DQ10" s="973"/>
      <c r="DR10" s="990"/>
      <c r="DS10" s="991"/>
      <c r="DT10" s="973"/>
      <c r="DU10" s="973"/>
      <c r="DV10" s="972"/>
      <c r="DW10" s="973"/>
      <c r="DX10" s="990"/>
      <c r="DY10" s="976" t="s">
        <v>69</v>
      </c>
      <c r="DZ10" s="977"/>
      <c r="EA10" s="979"/>
      <c r="EB10" s="991" t="s">
        <v>70</v>
      </c>
      <c r="EC10" s="973"/>
      <c r="ED10" s="992"/>
      <c r="EE10" s="973"/>
      <c r="EF10" s="973"/>
      <c r="EG10" s="990"/>
      <c r="EH10" s="976" t="s">
        <v>69</v>
      </c>
      <c r="EI10" s="977"/>
      <c r="EJ10" s="979"/>
      <c r="EK10" s="973" t="s">
        <v>70</v>
      </c>
      <c r="EL10" s="973"/>
      <c r="EM10" s="990"/>
      <c r="EN10" s="972"/>
      <c r="EO10" s="973"/>
      <c r="EP10" s="974"/>
      <c r="EQ10" s="983" t="s">
        <v>69</v>
      </c>
      <c r="ER10" s="977"/>
      <c r="ES10" s="979"/>
      <c r="ET10" s="991" t="s">
        <v>70</v>
      </c>
      <c r="EU10" s="973"/>
      <c r="EV10" s="990"/>
      <c r="EW10" s="991"/>
      <c r="EX10" s="973"/>
      <c r="EY10" s="973"/>
      <c r="EZ10" s="993"/>
      <c r="FA10" s="973"/>
      <c r="FB10" s="990"/>
      <c r="FC10" s="976" t="s">
        <v>69</v>
      </c>
      <c r="FD10" s="977"/>
      <c r="FE10" s="979"/>
      <c r="FF10" s="991" t="s">
        <v>70</v>
      </c>
      <c r="FG10" s="973"/>
      <c r="FH10" s="990"/>
      <c r="FI10" s="973"/>
      <c r="FJ10" s="973"/>
      <c r="FK10" s="990"/>
      <c r="FL10" s="976" t="s">
        <v>69</v>
      </c>
      <c r="FM10" s="977"/>
      <c r="FN10" s="979"/>
      <c r="FO10" s="970" t="s">
        <v>70</v>
      </c>
      <c r="FP10" s="977"/>
      <c r="FQ10" s="980"/>
      <c r="FR10" s="973"/>
      <c r="FS10" s="973"/>
      <c r="FT10" s="990"/>
      <c r="FU10" s="991" t="s">
        <v>69</v>
      </c>
      <c r="FV10" s="991"/>
      <c r="FW10" s="993" t="s">
        <v>70</v>
      </c>
      <c r="FX10" s="992"/>
      <c r="FY10" s="991"/>
      <c r="FZ10" s="990"/>
      <c r="GA10" s="972"/>
      <c r="GB10" s="973"/>
      <c r="GC10" s="974"/>
      <c r="GD10" s="987"/>
      <c r="GE10" s="987"/>
      <c r="GF10" s="975" t="s">
        <v>69</v>
      </c>
      <c r="GG10" s="975"/>
      <c r="GH10" s="975"/>
      <c r="GI10" s="975" t="s">
        <v>70</v>
      </c>
      <c r="GJ10" s="975"/>
      <c r="GK10" s="975"/>
      <c r="GL10" s="975"/>
      <c r="GM10" s="975"/>
      <c r="GN10" s="975"/>
      <c r="GO10" s="975" t="s">
        <v>69</v>
      </c>
      <c r="GP10" s="975"/>
      <c r="GQ10" s="975"/>
      <c r="GR10" s="975" t="s">
        <v>70</v>
      </c>
      <c r="GS10" s="975"/>
      <c r="GT10" s="975"/>
      <c r="GU10" s="975"/>
      <c r="GV10" s="975"/>
      <c r="GW10" s="975"/>
      <c r="GX10" s="975"/>
      <c r="GY10" s="975"/>
      <c r="GZ10" s="975"/>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1003" t="s">
        <v>543</v>
      </c>
      <c r="B181" s="1004"/>
      <c r="C181" s="1004"/>
      <c r="D181" s="1004"/>
      <c r="E181" s="1004"/>
      <c r="F181" s="1004"/>
      <c r="G181" s="1004"/>
      <c r="H181" s="1005"/>
      <c r="I181" s="26"/>
      <c r="J181" s="26"/>
      <c r="K181" s="26"/>
      <c r="L181" s="26"/>
      <c r="M181" s="26"/>
      <c r="N181" s="26"/>
      <c r="O181" s="26"/>
      <c r="P181" s="1006" t="s">
        <v>544</v>
      </c>
      <c r="Q181" s="1007"/>
      <c r="R181" s="1007"/>
      <c r="S181" s="1008"/>
    </row>
    <row r="182" spans="1:373" ht="49.5" customHeight="1">
      <c r="A182" s="15" t="s">
        <v>545</v>
      </c>
      <c r="B182" s="1012" t="s">
        <v>546</v>
      </c>
      <c r="C182" s="1012"/>
      <c r="D182" s="1012"/>
      <c r="E182" s="1012"/>
      <c r="F182" s="1012"/>
      <c r="G182" s="1012"/>
      <c r="H182" s="1012"/>
      <c r="I182" s="26"/>
      <c r="J182" s="26"/>
      <c r="K182" s="26"/>
      <c r="L182" s="26"/>
      <c r="M182" s="26"/>
      <c r="N182" s="26"/>
      <c r="O182" s="26"/>
      <c r="P182" s="1009"/>
      <c r="Q182" s="1010"/>
      <c r="R182" s="1010"/>
      <c r="S182" s="1011"/>
    </row>
    <row r="183" spans="1:373" ht="45" customHeight="1">
      <c r="A183" s="15" t="s">
        <v>547</v>
      </c>
      <c r="B183" s="1013" t="s">
        <v>548</v>
      </c>
      <c r="C183" s="1013"/>
      <c r="D183" s="1013"/>
      <c r="E183" s="1013"/>
      <c r="F183" s="1013"/>
      <c r="G183" s="1013"/>
      <c r="H183" s="1013"/>
      <c r="I183" s="26"/>
      <c r="J183" s="26"/>
      <c r="K183" s="26"/>
      <c r="L183" s="26"/>
      <c r="M183" s="26"/>
      <c r="N183" s="26"/>
      <c r="O183" s="26"/>
      <c r="P183" s="1014" t="s">
        <v>549</v>
      </c>
      <c r="Q183" s="1015"/>
      <c r="R183" s="1015"/>
      <c r="S183" s="1016"/>
      <c r="AM183" s="29"/>
    </row>
    <row r="184" spans="1:373" ht="58.5" customHeight="1">
      <c r="A184" s="16" t="s">
        <v>550</v>
      </c>
      <c r="B184" s="1013" t="s">
        <v>551</v>
      </c>
      <c r="C184" s="1013"/>
      <c r="D184" s="1013"/>
      <c r="E184" s="1013"/>
      <c r="F184" s="1013"/>
      <c r="G184" s="1013"/>
      <c r="H184" s="1013"/>
      <c r="I184" s="26"/>
      <c r="J184" s="26"/>
      <c r="K184" s="26"/>
      <c r="L184" s="26"/>
      <c r="M184" s="26"/>
      <c r="N184" s="26"/>
      <c r="O184" s="26"/>
      <c r="P184" s="1017"/>
      <c r="Q184" s="1018"/>
      <c r="R184" s="1018"/>
      <c r="S184" s="1019"/>
      <c r="AM184" s="29"/>
    </row>
    <row r="185" spans="1:373" ht="45" customHeight="1">
      <c r="A185" s="19" t="s">
        <v>552</v>
      </c>
      <c r="B185" s="1030" t="s">
        <v>553</v>
      </c>
      <c r="C185" s="1030"/>
      <c r="D185" s="1030"/>
      <c r="E185" s="1030"/>
      <c r="F185" s="1030"/>
      <c r="G185" s="1030"/>
      <c r="H185" s="1030"/>
      <c r="I185" s="26"/>
      <c r="J185" s="26"/>
      <c r="K185" s="26"/>
      <c r="L185" s="26"/>
      <c r="M185" s="26"/>
      <c r="N185" s="26"/>
      <c r="O185" s="26"/>
      <c r="P185" s="1014" t="s">
        <v>554</v>
      </c>
      <c r="Q185" s="1015"/>
      <c r="R185" s="1015"/>
      <c r="S185" s="1016"/>
      <c r="AM185" s="29"/>
    </row>
    <row r="186" spans="1:373" ht="34.5" customHeight="1">
      <c r="A186" s="18" t="s">
        <v>555</v>
      </c>
      <c r="B186" s="1024" t="s">
        <v>556</v>
      </c>
      <c r="C186" s="1024"/>
      <c r="D186" s="1024"/>
      <c r="E186" s="1024"/>
      <c r="F186" s="1024"/>
      <c r="G186" s="1024"/>
      <c r="H186" s="1024"/>
      <c r="I186" s="26"/>
      <c r="J186" s="26"/>
      <c r="K186" s="26"/>
      <c r="L186" s="26"/>
      <c r="M186" s="26"/>
      <c r="N186" s="26"/>
      <c r="O186" s="26"/>
      <c r="P186" s="1017"/>
      <c r="Q186" s="1018"/>
      <c r="R186" s="1018"/>
      <c r="S186" s="1019"/>
      <c r="AM186" s="29"/>
    </row>
    <row r="187" spans="1:373" ht="34.5" customHeight="1">
      <c r="A187" s="26"/>
      <c r="B187" s="26"/>
      <c r="C187" s="26"/>
      <c r="D187" s="26"/>
      <c r="E187" s="26"/>
      <c r="F187" s="26"/>
      <c r="G187" s="26"/>
      <c r="H187" s="26"/>
      <c r="I187" s="26"/>
      <c r="J187" s="26"/>
      <c r="K187" s="26"/>
      <c r="L187" s="26"/>
      <c r="M187" s="26"/>
      <c r="N187" s="26"/>
      <c r="O187" s="26"/>
      <c r="P187" s="1025" t="s">
        <v>557</v>
      </c>
      <c r="Q187" s="1025"/>
      <c r="R187" s="1025"/>
      <c r="S187" s="1025"/>
      <c r="AM187" s="29"/>
    </row>
    <row r="188" spans="1:373" ht="38" customHeight="1">
      <c r="A188" s="1026" t="s">
        <v>558</v>
      </c>
      <c r="B188" s="1026"/>
      <c r="C188" s="1026"/>
      <c r="D188" s="1026"/>
      <c r="E188" s="1026"/>
      <c r="F188" s="26"/>
      <c r="G188" s="26"/>
      <c r="H188" s="26"/>
      <c r="I188" s="26"/>
      <c r="J188" s="26"/>
      <c r="K188" s="26"/>
      <c r="L188" s="26"/>
      <c r="M188" s="26"/>
      <c r="N188" s="26"/>
      <c r="O188" s="26"/>
      <c r="P188" s="1027" t="s">
        <v>559</v>
      </c>
      <c r="Q188" s="1028"/>
      <c r="R188" s="23"/>
      <c r="S188" s="23"/>
      <c r="AM188" s="29"/>
    </row>
    <row r="189" spans="1:373" ht="49" customHeight="1">
      <c r="A189" s="1029" t="s">
        <v>560</v>
      </c>
      <c r="B189" s="1029"/>
      <c r="C189" s="1029"/>
      <c r="D189" s="1029"/>
      <c r="E189" s="1029"/>
      <c r="F189" s="22"/>
      <c r="G189" s="22"/>
      <c r="H189" s="26"/>
      <c r="I189" s="26"/>
      <c r="J189" s="26"/>
      <c r="K189" s="26"/>
      <c r="L189" s="26"/>
      <c r="M189" s="26"/>
      <c r="N189" s="26"/>
      <c r="O189" s="26"/>
      <c r="P189" s="1025" t="s">
        <v>561</v>
      </c>
      <c r="Q189" s="1025"/>
      <c r="R189" s="1025"/>
      <c r="S189" s="1025"/>
      <c r="AM189" s="29"/>
    </row>
    <row r="190" spans="1:373" ht="17">
      <c r="A190" s="3" t="s">
        <v>562</v>
      </c>
      <c r="B190" s="4" t="s">
        <v>17</v>
      </c>
      <c r="C190" s="7" t="s">
        <v>563</v>
      </c>
      <c r="D190" s="10"/>
      <c r="E190" s="10"/>
      <c r="F190" s="26"/>
      <c r="G190" s="26"/>
      <c r="H190" s="26"/>
      <c r="I190" s="26"/>
      <c r="J190" s="26"/>
      <c r="K190" s="26"/>
      <c r="L190" s="26"/>
      <c r="M190" s="26"/>
      <c r="N190" s="26"/>
      <c r="O190" s="26"/>
      <c r="P190" s="1020" t="s">
        <v>564</v>
      </c>
      <c r="Q190" s="1020"/>
      <c r="R190" s="1020"/>
      <c r="S190" s="1020"/>
      <c r="AM190" s="29"/>
    </row>
    <row r="191" spans="1:373" ht="34">
      <c r="A191" s="1021" t="s">
        <v>161</v>
      </c>
      <c r="B191" s="5" t="s">
        <v>565</v>
      </c>
      <c r="C191" s="8" t="s">
        <v>566</v>
      </c>
      <c r="D191" s="13"/>
      <c r="E191" s="11"/>
      <c r="F191" s="26"/>
      <c r="G191" s="26"/>
      <c r="H191" s="26"/>
      <c r="I191" s="26"/>
      <c r="J191" s="26"/>
      <c r="K191" s="26"/>
      <c r="L191" s="26"/>
      <c r="M191" s="26"/>
      <c r="N191" s="26"/>
      <c r="O191" s="26"/>
      <c r="P191" s="1020"/>
      <c r="Q191" s="1020"/>
      <c r="R191" s="1020"/>
      <c r="S191" s="1020"/>
      <c r="AM191" s="29"/>
    </row>
    <row r="192" spans="1:373" ht="70" customHeight="1">
      <c r="A192" s="1022"/>
      <c r="B192" s="5" t="s">
        <v>567</v>
      </c>
      <c r="C192" s="8" t="s">
        <v>566</v>
      </c>
      <c r="D192" s="13"/>
      <c r="E192" s="11"/>
      <c r="F192" s="26"/>
      <c r="G192" s="26"/>
      <c r="H192" s="26"/>
      <c r="I192" s="26"/>
      <c r="J192" s="26"/>
      <c r="K192" s="26"/>
      <c r="L192" s="26"/>
      <c r="M192" s="26"/>
      <c r="N192" s="26"/>
      <c r="O192" s="26"/>
      <c r="P192" s="1020"/>
      <c r="Q192" s="1020"/>
      <c r="R192" s="1020"/>
      <c r="S192" s="1020"/>
      <c r="AM192" s="29"/>
    </row>
    <row r="193" spans="1:19" ht="102">
      <c r="A193" s="1022"/>
      <c r="B193" s="5" t="s">
        <v>568</v>
      </c>
      <c r="C193" s="8" t="s">
        <v>569</v>
      </c>
      <c r="D193" s="13"/>
      <c r="E193" s="11"/>
      <c r="F193" s="26"/>
      <c r="G193" s="26"/>
      <c r="H193" s="26"/>
      <c r="I193" s="26"/>
      <c r="J193" s="26"/>
      <c r="K193" s="26"/>
      <c r="L193" s="26"/>
      <c r="M193" s="26"/>
      <c r="N193" s="26"/>
      <c r="O193" s="26"/>
      <c r="P193" s="28"/>
      <c r="Q193" s="28"/>
      <c r="R193" s="28"/>
      <c r="S193" s="28"/>
    </row>
    <row r="194" spans="1:19" ht="34">
      <c r="A194" s="1023"/>
      <c r="B194" s="5" t="s">
        <v>570</v>
      </c>
      <c r="C194" s="8" t="s">
        <v>566</v>
      </c>
      <c r="D194" s="13"/>
      <c r="E194" s="11"/>
      <c r="F194" s="26"/>
      <c r="G194" s="26"/>
      <c r="H194" s="26"/>
      <c r="I194" s="26"/>
      <c r="J194" s="26"/>
      <c r="K194" s="26"/>
      <c r="L194" s="26"/>
      <c r="M194" s="26"/>
      <c r="N194" s="26"/>
      <c r="O194" s="26"/>
      <c r="P194" s="28"/>
      <c r="Q194" s="28"/>
      <c r="R194" s="28"/>
      <c r="S194" s="28"/>
    </row>
    <row r="195" spans="1:19" ht="34">
      <c r="A195" s="1021"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1022"/>
      <c r="B196" s="5" t="s">
        <v>169</v>
      </c>
      <c r="C196" s="8" t="s">
        <v>141</v>
      </c>
      <c r="D196" s="13"/>
      <c r="E196" s="11"/>
      <c r="F196" s="26"/>
      <c r="G196" s="26"/>
      <c r="H196" s="26"/>
      <c r="I196" s="26"/>
      <c r="J196" s="26"/>
      <c r="K196" s="26"/>
      <c r="L196" s="26"/>
      <c r="M196" s="26"/>
      <c r="N196" s="26"/>
      <c r="O196" s="26"/>
      <c r="P196" s="26"/>
      <c r="Q196" s="26"/>
      <c r="R196" s="26"/>
      <c r="S196" s="26"/>
    </row>
    <row r="197" spans="1:19" ht="17">
      <c r="A197" s="1022"/>
      <c r="B197" s="5" t="s">
        <v>139</v>
      </c>
      <c r="C197" s="8" t="s">
        <v>141</v>
      </c>
      <c r="D197" s="13"/>
      <c r="E197" s="11"/>
      <c r="F197" s="26"/>
      <c r="G197" s="26"/>
      <c r="H197" s="26"/>
      <c r="I197" s="2"/>
      <c r="J197" s="27"/>
      <c r="K197" s="27"/>
      <c r="L197" s="27"/>
      <c r="M197" s="26"/>
      <c r="N197" s="26"/>
      <c r="O197" s="26"/>
      <c r="P197" s="26"/>
      <c r="Q197" s="26"/>
      <c r="R197" s="26"/>
      <c r="S197" s="26"/>
    </row>
    <row r="198" spans="1:19" ht="34">
      <c r="A198" s="1023"/>
      <c r="B198" s="5" t="s">
        <v>173</v>
      </c>
      <c r="C198" s="8" t="s">
        <v>566</v>
      </c>
      <c r="D198" s="13"/>
      <c r="E198" s="11"/>
      <c r="F198" s="26"/>
      <c r="G198" s="26"/>
      <c r="H198" s="26"/>
      <c r="I198" s="2"/>
      <c r="J198" s="27"/>
      <c r="K198" s="27"/>
      <c r="L198" s="27"/>
      <c r="M198" s="26"/>
      <c r="N198" s="26"/>
      <c r="O198" s="26"/>
      <c r="P198" s="26"/>
      <c r="Q198" s="26"/>
      <c r="R198" s="26"/>
      <c r="S198" s="26"/>
    </row>
    <row r="199" spans="1:19" ht="17">
      <c r="A199" s="1021"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1022"/>
      <c r="B200" s="5" t="s">
        <v>155</v>
      </c>
      <c r="C200" s="8" t="s">
        <v>141</v>
      </c>
      <c r="D200" s="13"/>
      <c r="E200" s="11"/>
      <c r="F200" s="26"/>
      <c r="G200" s="26"/>
      <c r="H200" s="26"/>
      <c r="I200" s="17"/>
      <c r="J200" s="26"/>
      <c r="K200" s="26"/>
      <c r="L200" s="26"/>
      <c r="M200" s="26"/>
      <c r="N200" s="26"/>
      <c r="O200" s="26"/>
      <c r="P200" s="26"/>
      <c r="Q200" s="26"/>
      <c r="R200" s="26"/>
      <c r="S200" s="26"/>
    </row>
    <row r="201" spans="1:19" ht="17">
      <c r="A201" s="1022"/>
      <c r="B201" s="5" t="s">
        <v>194</v>
      </c>
      <c r="C201" s="8" t="s">
        <v>141</v>
      </c>
      <c r="D201" s="13"/>
      <c r="E201" s="11"/>
      <c r="F201" s="26"/>
      <c r="G201" s="26"/>
      <c r="H201" s="26"/>
      <c r="I201" s="17"/>
      <c r="J201" s="26"/>
      <c r="K201" s="26"/>
      <c r="L201" s="26"/>
      <c r="M201" s="26"/>
      <c r="N201" s="26"/>
      <c r="O201" s="26"/>
      <c r="P201" s="26"/>
      <c r="Q201" s="26"/>
      <c r="R201" s="26"/>
      <c r="S201" s="26"/>
    </row>
    <row r="202" spans="1:19" ht="68">
      <c r="A202" s="1022"/>
      <c r="B202" s="5" t="s">
        <v>198</v>
      </c>
      <c r="C202" s="8" t="s">
        <v>572</v>
      </c>
      <c r="D202" s="13"/>
      <c r="E202" s="11"/>
      <c r="F202" s="26"/>
      <c r="G202" s="26"/>
      <c r="H202" s="26"/>
      <c r="I202" s="17"/>
      <c r="J202" s="26"/>
      <c r="K202" s="26"/>
      <c r="L202" s="26"/>
      <c r="M202" s="26"/>
      <c r="N202" s="26"/>
      <c r="O202" s="26"/>
      <c r="P202" s="26"/>
      <c r="Q202" s="26"/>
      <c r="R202" s="26"/>
      <c r="S202" s="26"/>
    </row>
    <row r="203" spans="1:19" ht="17">
      <c r="A203" s="1022"/>
      <c r="B203" s="5" t="s">
        <v>359</v>
      </c>
      <c r="C203" s="8" t="s">
        <v>141</v>
      </c>
      <c r="D203" s="13"/>
      <c r="E203" s="11"/>
      <c r="F203" s="26"/>
      <c r="G203" s="26"/>
      <c r="H203" s="26"/>
      <c r="I203" s="17"/>
      <c r="J203" s="26"/>
      <c r="K203" s="26"/>
      <c r="L203" s="26"/>
      <c r="M203" s="26"/>
      <c r="N203" s="26"/>
      <c r="O203" s="26"/>
      <c r="P203" s="26"/>
      <c r="Q203" s="26"/>
      <c r="R203" s="26"/>
      <c r="S203" s="26"/>
    </row>
    <row r="204" spans="1:19" ht="68">
      <c r="A204" s="1022"/>
      <c r="B204" s="5" t="s">
        <v>187</v>
      </c>
      <c r="C204" s="8" t="s">
        <v>573</v>
      </c>
      <c r="D204" s="13"/>
      <c r="E204" s="11"/>
      <c r="F204" s="26"/>
      <c r="G204" s="26"/>
      <c r="H204" s="26"/>
      <c r="I204" s="26"/>
      <c r="J204" s="26"/>
      <c r="K204" s="26"/>
      <c r="L204" s="26"/>
      <c r="M204" s="26"/>
      <c r="N204" s="26"/>
      <c r="O204" s="26"/>
      <c r="P204" s="26"/>
      <c r="Q204" s="26"/>
      <c r="R204" s="26"/>
      <c r="S204" s="26"/>
    </row>
    <row r="205" spans="1:19" ht="51">
      <c r="A205" s="1023"/>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A195:A198"/>
    <mergeCell ref="A199:A205"/>
    <mergeCell ref="B186:H186"/>
    <mergeCell ref="P187:S187"/>
    <mergeCell ref="A188:E188"/>
    <mergeCell ref="P188:Q188"/>
    <mergeCell ref="A189:E189"/>
    <mergeCell ref="P189:S189"/>
    <mergeCell ref="B185:H185"/>
    <mergeCell ref="P185:S186"/>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BL9:BN10"/>
    <mergeCell ref="CC9:CE10"/>
    <mergeCell ref="CI9:CN9"/>
    <mergeCell ref="CO9:CQ10"/>
    <mergeCell ref="DD10:DF10"/>
    <mergeCell ref="CU10:CW10"/>
    <mergeCell ref="B1:E8"/>
    <mergeCell ref="AR9:AW9"/>
    <mergeCell ref="AR10:AT10"/>
    <mergeCell ref="AO9:AQ10"/>
    <mergeCell ref="CI8:DC8"/>
  </mergeCells>
  <conditionalFormatting sqref="I12:J177 L12:GZ177">
    <cfRule type="cellIs" dxfId="1887" priority="5" operator="equal">
      <formula>"Partial"</formula>
    </cfRule>
    <cfRule type="cellIs" dxfId="1886" priority="6" operator="equal">
      <formula>"Y"</formula>
    </cfRule>
    <cfRule type="cellIs" dxfId="1885" priority="7" operator="equal">
      <formula>"N"</formula>
    </cfRule>
    <cfRule type="containsText" dxfId="1884" priority="8" operator="containsText" text="Decline in score">
      <formula>NOT(ISERROR(SEARCH("Decline in score",I12)))</formula>
    </cfRule>
    <cfRule type="containsText" dxfId="1883" priority="9" operator="containsText" text="Improvement in score">
      <formula>NOT(ISERROR(SEARCH("Improvement in score",I12)))</formula>
    </cfRule>
    <cfRule type="containsText" dxfId="1882" priority="10" operator="containsText" text="No change in score">
      <formula>NOT(ISERROR(SEARCH("No change in score",I12)))</formula>
    </cfRule>
  </conditionalFormatting>
  <conditionalFormatting sqref="K12:GZ177">
    <cfRule type="cellIs" dxfId="1881" priority="1" operator="equal">
      <formula>"1.5 Degrees"</formula>
    </cfRule>
    <cfRule type="cellIs" dxfId="1880" priority="2" operator="equal">
      <formula>"Below 2 Degrees"</formula>
    </cfRule>
    <cfRule type="cellIs" dxfId="1879" priority="3" operator="equal">
      <formula>"Not assessed"</formula>
    </cfRule>
    <cfRule type="cellIs" dxfId="1878" priority="4" operator="equal">
      <formula>"Not applicable"</formula>
    </cfRule>
    <cfRule type="cellIs" dxfId="1877" priority="11" operator="equal">
      <formula>"Partial"</formula>
    </cfRule>
    <cfRule type="cellIs" dxfId="1876" priority="12" operator="equal">
      <formula>"Y"</formula>
    </cfRule>
    <cfRule type="cellIs" dxfId="1875" priority="13" operator="equal">
      <formula>"N"</formula>
    </cfRule>
    <cfRule type="cellIs" dxfId="1874" priority="14" operator="equal">
      <formula>"Decline in score"</formula>
    </cfRule>
    <cfRule type="cellIs" dxfId="1873" priority="15" operator="equal">
      <formula>"Improvement in score"</formula>
    </cfRule>
    <cfRule type="cellIs" dxfId="1872"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baseColWidth="10" defaultColWidth="11.5" defaultRowHeight="15"/>
  <cols>
    <col min="1" max="1" width="53.5" style="185" customWidth="1"/>
    <col min="2" max="2" width="22.83203125" style="185" customWidth="1"/>
    <col min="3" max="3" width="13.5" style="185" customWidth="1"/>
    <col min="4" max="4" width="15.5" style="185" customWidth="1"/>
    <col min="5" max="5" width="50.83203125" style="185" customWidth="1"/>
    <col min="6" max="6" width="26.5" style="185" customWidth="1"/>
    <col min="7" max="7" width="46" style="185" customWidth="1"/>
    <col min="8" max="8" width="26.5" style="185" customWidth="1"/>
    <col min="9" max="9" width="45.6640625" customWidth="1"/>
    <col min="10" max="10" width="26.5" style="185" customWidth="1"/>
    <col min="11" max="11" width="41.83203125" customWidth="1"/>
    <col min="12" max="12" width="26.5" style="185" customWidth="1"/>
    <col min="13" max="13" width="41.5" customWidth="1"/>
  </cols>
  <sheetData>
    <row r="1" spans="1:13">
      <c r="A1" s="173" t="s">
        <v>1626</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8" t="s">
        <v>686</v>
      </c>
      <c r="F4" s="1279"/>
      <c r="G4" s="1280"/>
      <c r="H4" s="190"/>
      <c r="I4" s="190"/>
      <c r="J4" s="190"/>
      <c r="K4" s="190"/>
      <c r="L4" s="190"/>
      <c r="M4" s="191"/>
    </row>
    <row r="5" spans="1:13" s="192" customFormat="1" ht="32.25" customHeight="1">
      <c r="A5" s="194"/>
      <c r="B5" s="173"/>
      <c r="C5" s="179"/>
      <c r="D5" s="179"/>
      <c r="E5" s="1281" t="s">
        <v>1627</v>
      </c>
      <c r="F5" s="1282"/>
      <c r="G5" s="1283"/>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1628</v>
      </c>
      <c r="B9" s="128"/>
      <c r="C9" s="128"/>
      <c r="D9" s="128"/>
      <c r="E9" s="107" t="s">
        <v>1629</v>
      </c>
      <c r="F9" s="243"/>
      <c r="G9" s="244"/>
      <c r="H9" s="244"/>
      <c r="I9" s="245"/>
      <c r="J9" s="244"/>
      <c r="K9" s="245"/>
      <c r="L9" s="246"/>
      <c r="M9" s="247"/>
    </row>
    <row r="10" spans="1:13" s="253" customFormat="1" ht="58" customHeight="1">
      <c r="A10" s="248"/>
      <c r="B10" s="249"/>
      <c r="C10" s="249"/>
      <c r="D10" s="249"/>
      <c r="E10" s="92" t="s">
        <v>1630</v>
      </c>
      <c r="F10" s="83"/>
      <c r="G10" s="250" t="s">
        <v>1631</v>
      </c>
      <c r="H10" s="251"/>
      <c r="I10" s="250" t="s">
        <v>1632</v>
      </c>
      <c r="J10" s="251"/>
      <c r="K10" s="250" t="s">
        <v>1633</v>
      </c>
      <c r="L10" s="252"/>
      <c r="M10" s="145" t="s">
        <v>699</v>
      </c>
    </row>
    <row r="11" spans="1:13" ht="28" customHeight="1">
      <c r="A11" s="195" t="s">
        <v>12</v>
      </c>
      <c r="B11" s="195" t="s">
        <v>13</v>
      </c>
      <c r="C11" s="195" t="s">
        <v>700</v>
      </c>
      <c r="D11" s="195" t="s">
        <v>15</v>
      </c>
      <c r="E11" s="82" t="s">
        <v>793</v>
      </c>
      <c r="F11" s="82" t="s">
        <v>73</v>
      </c>
      <c r="G11" s="196" t="s">
        <v>793</v>
      </c>
      <c r="H11" s="196" t="s">
        <v>1566</v>
      </c>
      <c r="I11" s="196" t="s">
        <v>793</v>
      </c>
      <c r="J11" s="196" t="s">
        <v>1566</v>
      </c>
      <c r="K11" s="196" t="s">
        <v>793</v>
      </c>
      <c r="L11" s="197" t="s">
        <v>1566</v>
      </c>
      <c r="M11" s="146"/>
    </row>
    <row r="12" spans="1:13" ht="17.25" customHeight="1">
      <c r="A12" s="910" t="s">
        <v>1634</v>
      </c>
      <c r="B12" s="913" t="s">
        <v>203</v>
      </c>
      <c r="C12" s="913" t="s">
        <v>197</v>
      </c>
      <c r="D12" s="913" t="s">
        <v>137</v>
      </c>
      <c r="E12" s="293" t="s">
        <v>1635</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2" t="s">
        <v>1636</v>
      </c>
      <c r="B13" s="915" t="s">
        <v>248</v>
      </c>
      <c r="C13" s="915" t="s">
        <v>972</v>
      </c>
      <c r="D13" s="915" t="s">
        <v>160</v>
      </c>
      <c r="E13" s="293" t="s">
        <v>1635</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11" t="s">
        <v>1637</v>
      </c>
      <c r="B14" s="914" t="s">
        <v>255</v>
      </c>
      <c r="C14" s="914" t="s">
        <v>972</v>
      </c>
      <c r="D14" s="914" t="s">
        <v>160</v>
      </c>
      <c r="E14" s="293" t="s">
        <v>1635</v>
      </c>
      <c r="F14" s="104" t="s">
        <v>143</v>
      </c>
      <c r="G14" s="293" t="str">
        <f>VLOOKUP(A14,[1]Autos!$A$7:$I$19,4,FALSE)</f>
        <v>Aligned with APS (1.5°C - 1.7°C)</v>
      </c>
      <c r="H14" s="120" t="s">
        <v>143</v>
      </c>
      <c r="I14" s="293" t="s">
        <v>1638</v>
      </c>
      <c r="J14" s="341" t="s">
        <v>975</v>
      </c>
      <c r="K14" s="293" t="s">
        <v>1638</v>
      </c>
      <c r="L14" s="341" t="s">
        <v>975</v>
      </c>
      <c r="M14" s="167"/>
    </row>
    <row r="15" spans="1:13" ht="17.25" customHeight="1">
      <c r="A15" s="911" t="s">
        <v>1639</v>
      </c>
      <c r="B15" s="914" t="s">
        <v>349</v>
      </c>
      <c r="C15" s="914" t="s">
        <v>267</v>
      </c>
      <c r="D15" s="914" t="s">
        <v>182</v>
      </c>
      <c r="E15" s="293" t="s">
        <v>1635</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1640</v>
      </c>
      <c r="B16" s="306" t="s">
        <v>269</v>
      </c>
      <c r="C16" s="306" t="s">
        <v>197</v>
      </c>
      <c r="D16" s="306" t="s">
        <v>137</v>
      </c>
      <c r="E16" s="293" t="s">
        <v>1635</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2" t="s">
        <v>1641</v>
      </c>
      <c r="B17" s="915" t="s">
        <v>392</v>
      </c>
      <c r="C17" s="915" t="s">
        <v>267</v>
      </c>
      <c r="D17" s="915" t="s">
        <v>182</v>
      </c>
      <c r="E17" s="293" t="s">
        <v>1635</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11" t="s">
        <v>1642</v>
      </c>
      <c r="B18" s="914" t="s">
        <v>447</v>
      </c>
      <c r="C18" s="914" t="s">
        <v>168</v>
      </c>
      <c r="D18" s="914" t="s">
        <v>137</v>
      </c>
      <c r="E18" s="293" t="s">
        <v>1635</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11" t="s">
        <v>1643</v>
      </c>
      <c r="B19" s="914" t="s">
        <v>460</v>
      </c>
      <c r="C19" s="914" t="s">
        <v>181</v>
      </c>
      <c r="D19" s="914" t="s">
        <v>182</v>
      </c>
      <c r="E19" s="293" t="s">
        <v>1635</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6">
      <c r="A20" s="307" t="s">
        <v>1644</v>
      </c>
      <c r="B20" s="308" t="s">
        <v>486</v>
      </c>
      <c r="C20" s="308" t="s">
        <v>172</v>
      </c>
      <c r="D20" s="308" t="s">
        <v>137</v>
      </c>
      <c r="E20" s="293" t="s">
        <v>1635</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1645</v>
      </c>
      <c r="B21" s="308" t="s">
        <v>492</v>
      </c>
      <c r="C21" s="308" t="s">
        <v>267</v>
      </c>
      <c r="D21" s="308" t="s">
        <v>182</v>
      </c>
      <c r="E21" s="293" t="s">
        <v>1635</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1646</v>
      </c>
      <c r="B22" s="308" t="s">
        <v>518</v>
      </c>
      <c r="C22" s="308" t="s">
        <v>267</v>
      </c>
      <c r="D22" s="308" t="s">
        <v>182</v>
      </c>
      <c r="E22" s="293" t="s">
        <v>1635</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6">
      <c r="A23" s="912" t="s">
        <v>1647</v>
      </c>
      <c r="B23" s="915" t="s">
        <v>528</v>
      </c>
      <c r="C23" s="915" t="s">
        <v>197</v>
      </c>
      <c r="D23" s="915" t="s">
        <v>137</v>
      </c>
      <c r="E23" s="293" t="s">
        <v>1635</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1648</v>
      </c>
      <c r="B27" s="140"/>
      <c r="C27" s="140"/>
      <c r="D27" s="140"/>
      <c r="E27" s="140"/>
      <c r="F27" s="141"/>
      <c r="G27" s="190"/>
      <c r="H27" s="190"/>
      <c r="I27" s="190"/>
      <c r="J27" s="190"/>
      <c r="K27" s="190"/>
      <c r="L27" s="190"/>
      <c r="M27" s="190"/>
    </row>
    <row r="28" spans="1:13" s="185" customFormat="1">
      <c r="A28" s="109" t="s">
        <v>1585</v>
      </c>
      <c r="B28" s="1284"/>
      <c r="C28" s="1285"/>
      <c r="D28" s="1285"/>
      <c r="E28" s="1285"/>
      <c r="F28" s="1286"/>
      <c r="G28" s="190"/>
      <c r="H28" s="190"/>
      <c r="I28" s="190"/>
      <c r="J28" s="190"/>
      <c r="K28" s="190"/>
      <c r="L28" s="190"/>
      <c r="M28" s="190"/>
    </row>
    <row r="29" spans="1:13" s="185" customFormat="1" ht="16">
      <c r="A29" s="87" t="s">
        <v>641</v>
      </c>
      <c r="B29" s="1287" t="s">
        <v>1649</v>
      </c>
      <c r="C29" s="1288"/>
      <c r="D29" s="1288"/>
      <c r="E29" s="1288"/>
      <c r="F29" s="1289"/>
      <c r="G29" s="190"/>
      <c r="H29" s="190"/>
      <c r="I29" s="190"/>
      <c r="J29" s="190"/>
      <c r="K29" s="190"/>
      <c r="L29" s="190"/>
      <c r="M29" s="190"/>
    </row>
    <row r="30" spans="1:13" s="185" customFormat="1" ht="16">
      <c r="A30" s="111" t="s">
        <v>643</v>
      </c>
      <c r="B30" s="139" t="s">
        <v>1650</v>
      </c>
      <c r="C30" s="143"/>
      <c r="D30" s="143"/>
      <c r="E30" s="143"/>
      <c r="F30" s="144"/>
      <c r="G30" s="190"/>
      <c r="H30" s="190"/>
      <c r="I30" s="190"/>
      <c r="J30" s="190"/>
      <c r="K30" s="190"/>
      <c r="L30" s="190"/>
      <c r="M30" s="190"/>
    </row>
    <row r="31" spans="1:13" s="185" customFormat="1" ht="14.5" customHeight="1">
      <c r="A31" s="88" t="s">
        <v>909</v>
      </c>
      <c r="B31" s="168" t="s">
        <v>1651</v>
      </c>
      <c r="C31" s="171"/>
      <c r="D31" s="171"/>
      <c r="E31" s="171"/>
      <c r="F31" s="172"/>
      <c r="G31" s="190"/>
      <c r="H31" s="190"/>
      <c r="I31" s="190"/>
      <c r="J31" s="190"/>
      <c r="K31" s="190"/>
      <c r="L31" s="190"/>
      <c r="M31" s="190"/>
    </row>
    <row r="32" spans="1:13" s="185" customFormat="1">
      <c r="A32" s="108" t="s">
        <v>1592</v>
      </c>
      <c r="B32" s="140"/>
      <c r="C32" s="140"/>
      <c r="D32" s="140"/>
      <c r="E32" s="140"/>
      <c r="F32" s="141"/>
      <c r="G32" s="190"/>
      <c r="H32" s="190"/>
      <c r="I32" s="190"/>
      <c r="J32" s="190"/>
      <c r="K32" s="190"/>
      <c r="L32" s="190"/>
      <c r="M32" s="190"/>
    </row>
    <row r="33" spans="1:13" s="185" customFormat="1" ht="16">
      <c r="A33" s="87" t="s">
        <v>641</v>
      </c>
      <c r="B33" s="168" t="s">
        <v>1652</v>
      </c>
      <c r="C33" s="169"/>
      <c r="D33" s="169"/>
      <c r="E33" s="169"/>
      <c r="F33" s="170"/>
      <c r="G33" s="190"/>
      <c r="H33" s="190"/>
      <c r="I33" s="190"/>
      <c r="J33" s="190"/>
      <c r="K33" s="190"/>
      <c r="L33" s="190"/>
      <c r="M33" s="190"/>
    </row>
    <row r="34" spans="1:13" s="185" customFormat="1" ht="16">
      <c r="A34" s="110" t="s">
        <v>642</v>
      </c>
      <c r="B34" s="139" t="s">
        <v>1653</v>
      </c>
      <c r="C34" s="143"/>
      <c r="D34" s="143"/>
      <c r="E34" s="143"/>
      <c r="F34" s="144"/>
      <c r="G34" s="190"/>
      <c r="H34" s="190"/>
      <c r="I34" s="190"/>
      <c r="J34" s="190"/>
      <c r="K34" s="190"/>
      <c r="L34" s="190"/>
      <c r="M34" s="190"/>
    </row>
    <row r="35" spans="1:13" s="185" customFormat="1" ht="16">
      <c r="A35" s="111" t="s">
        <v>643</v>
      </c>
      <c r="B35" s="139" t="s">
        <v>1654</v>
      </c>
      <c r="C35" s="143"/>
      <c r="D35" s="143"/>
      <c r="E35" s="143"/>
      <c r="F35" s="144"/>
      <c r="G35" s="190"/>
      <c r="H35" s="190"/>
      <c r="I35" s="190"/>
      <c r="J35" s="190"/>
      <c r="K35" s="190"/>
      <c r="L35" s="190"/>
      <c r="M35" s="190"/>
    </row>
    <row r="36" spans="1:13" s="185" customFormat="1" ht="16">
      <c r="A36" s="88" t="s">
        <v>909</v>
      </c>
      <c r="B36" s="168" t="s">
        <v>1651</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1" priority="13" operator="equal">
      <formula>"Not Assessed"</formula>
    </cfRule>
    <cfRule type="cellIs" dxfId="60" priority="14" operator="equal">
      <formula>"Misaligned with NZE (1.5°C)"</formula>
    </cfRule>
    <cfRule type="cellIs" dxfId="59" priority="15" operator="equal">
      <formula>"Aligned with NZE (1.5°C)"</formula>
    </cfRule>
  </conditionalFormatting>
  <conditionalFormatting sqref="F12:L23">
    <cfRule type="cellIs" priority="9" operator="equal">
      <formula>"No comparable assessment"</formula>
    </cfRule>
    <cfRule type="cellIs" dxfId="58" priority="10" operator="equal">
      <formula>"Decline in score"</formula>
    </cfRule>
    <cfRule type="cellIs" dxfId="57" priority="11" operator="equal">
      <formula>"No change in score"</formula>
    </cfRule>
    <cfRule type="cellIs" dxfId="56" priority="12" operator="equal">
      <formula>"Improvement in score"</formula>
    </cfRule>
  </conditionalFormatting>
  <conditionalFormatting sqref="G15">
    <cfRule type="cellIs" dxfId="55" priority="3" operator="equal">
      <formula>"Significant distance to B2DS alignment"</formula>
    </cfRule>
  </conditionalFormatting>
  <conditionalFormatting sqref="G17">
    <cfRule type="cellIs" dxfId="54" priority="22" operator="equal">
      <formula>"Significant distance to B2DS alignment"</formula>
    </cfRule>
  </conditionalFormatting>
  <conditionalFormatting sqref="G20">
    <cfRule type="cellIs" dxfId="53" priority="19" operator="equal">
      <formula>"Significant distance to B2DS alignment"</formula>
    </cfRule>
  </conditionalFormatting>
  <conditionalFormatting sqref="G44">
    <cfRule type="cellIs" dxfId="52" priority="17" operator="equal">
      <formula>"Significant distance to B2DS alignment"</formula>
    </cfRule>
  </conditionalFormatting>
  <conditionalFormatting sqref="G12:K23">
    <cfRule type="cellIs" dxfId="51" priority="1" stopIfTrue="1" operator="equal">
      <formula>"Aligned with /Above STEPS (&gt;2.5°C)"</formula>
    </cfRule>
    <cfRule type="cellIs" dxfId="50" priority="2" operator="equal">
      <formula>"Not Assessed"</formula>
    </cfRule>
    <cfRule type="cellIs" dxfId="49" priority="6" stopIfTrue="1" operator="equal">
      <formula>"Above APS (&gt;1.7°C)"</formula>
    </cfRule>
    <cfRule type="cellIs" dxfId="48" priority="7" operator="equal">
      <formula>"Aligned with APS (1.5°C - 1.7°C)"</formula>
    </cfRule>
    <cfRule type="cellIs" dxfId="47" priority="8" operator="equal">
      <formula>"Aligned with/Below NZE (&lt;1.5°C)"</formula>
    </cfRule>
  </conditionalFormatting>
  <conditionalFormatting sqref="I15">
    <cfRule type="cellIs" dxfId="46" priority="4" operator="equal">
      <formula>"Significant distance to B2DS alignment"</formula>
    </cfRule>
  </conditionalFormatting>
  <conditionalFormatting sqref="I17 K17">
    <cfRule type="cellIs" dxfId="45" priority="21" operator="equal">
      <formula>"Significant distance to B2DS alignment"</formula>
    </cfRule>
  </conditionalFormatting>
  <conditionalFormatting sqref="I44 K44">
    <cfRule type="cellIs" dxfId="44" priority="16" operator="equal">
      <formula>"Significant distance to B2DS alignment"</formula>
    </cfRule>
  </conditionalFormatting>
  <conditionalFormatting sqref="K15">
    <cfRule type="cellIs" dxfId="43" priority="20" operator="equal">
      <formula>"Significant distance to B2DS alignment"</formula>
    </cfRule>
  </conditionalFormatting>
  <conditionalFormatting sqref="K20">
    <cfRule type="cellIs" dxfId="42"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baseColWidth="10" defaultColWidth="19.5" defaultRowHeight="15"/>
  <cols>
    <col min="1" max="1" width="50" style="199" customWidth="1"/>
    <col min="2" max="2" width="23.6640625" style="199" customWidth="1"/>
    <col min="3" max="3" width="25.83203125" style="199" customWidth="1"/>
    <col min="4" max="4" width="29.1640625" style="199" customWidth="1"/>
    <col min="5" max="5" width="28.33203125" style="199" customWidth="1"/>
    <col min="6" max="6" width="27.83203125" style="199" customWidth="1"/>
    <col min="7" max="7" width="25.1640625" style="199" customWidth="1"/>
    <col min="8" max="8" width="97.1640625" style="199" customWidth="1"/>
    <col min="9" max="16384" width="19.5" style="199"/>
  </cols>
  <sheetData>
    <row r="1" spans="1:254">
      <c r="A1" s="173" t="s">
        <v>1655</v>
      </c>
      <c r="B1" s="198"/>
      <c r="C1" s="198"/>
      <c r="D1" s="198"/>
      <c r="E1" s="198"/>
      <c r="F1" s="198"/>
      <c r="G1" s="198"/>
      <c r="H1" s="198"/>
    </row>
    <row r="2" spans="1:254" s="201" customFormat="1" ht="14.5" customHeight="1">
      <c r="A2" s="198"/>
      <c r="B2" s="1290"/>
      <c r="C2" s="1290"/>
      <c r="D2" s="1290"/>
      <c r="E2" s="200"/>
      <c r="F2" s="200"/>
      <c r="G2" s="200"/>
      <c r="H2" s="198"/>
    </row>
    <row r="3" spans="1:254" s="201" customFormat="1" ht="14.5" customHeight="1">
      <c r="A3" s="198"/>
      <c r="B3" s="1290"/>
      <c r="C3" s="1290"/>
      <c r="D3" s="1290"/>
      <c r="E3" s="1298" t="s">
        <v>686</v>
      </c>
      <c r="F3" s="1298"/>
      <c r="G3" s="198"/>
      <c r="H3" s="198"/>
    </row>
    <row r="4" spans="1:254" s="201" customFormat="1" ht="34.5" customHeight="1">
      <c r="A4" s="198"/>
      <c r="B4" s="1290"/>
      <c r="C4" s="1290"/>
      <c r="D4" s="1290"/>
      <c r="E4" s="1170" t="s">
        <v>1656</v>
      </c>
      <c r="F4" s="1170"/>
      <c r="G4" s="198"/>
      <c r="H4" s="198"/>
    </row>
    <row r="5" spans="1:254" s="201" customFormat="1" ht="56.25" customHeight="1">
      <c r="A5" s="198"/>
      <c r="B5" s="1290"/>
      <c r="C5" s="1290"/>
      <c r="D5" s="1290"/>
      <c r="E5" s="198"/>
      <c r="F5" s="198"/>
      <c r="G5" s="198"/>
      <c r="H5" s="198"/>
    </row>
    <row r="6" spans="1:254" ht="41" customHeight="1">
      <c r="A6" s="286" t="s">
        <v>1657</v>
      </c>
      <c r="B6" s="1291"/>
      <c r="C6" s="1291"/>
      <c r="D6" s="1291"/>
      <c r="E6" s="198"/>
      <c r="F6" s="198"/>
      <c r="G6" s="198"/>
      <c r="H6" s="198" t="s">
        <v>1481</v>
      </c>
    </row>
    <row r="7" spans="1:254" ht="60.75" customHeight="1">
      <c r="A7" s="202"/>
      <c r="B7" s="202"/>
      <c r="C7" s="202"/>
      <c r="D7" s="202"/>
      <c r="E7" s="287" t="s">
        <v>1658</v>
      </c>
      <c r="F7" s="84"/>
      <c r="G7" s="203" t="s">
        <v>1659</v>
      </c>
      <c r="H7" s="933" t="s">
        <v>699</v>
      </c>
    </row>
    <row r="8" spans="1:254" s="165" customFormat="1" ht="15.75" customHeight="1">
      <c r="A8" s="204" t="s">
        <v>1565</v>
      </c>
      <c r="B8" s="204" t="s">
        <v>13</v>
      </c>
      <c r="C8" s="204" t="s">
        <v>700</v>
      </c>
      <c r="D8" s="204" t="s">
        <v>15</v>
      </c>
      <c r="E8" s="320" t="s">
        <v>803</v>
      </c>
      <c r="F8" s="91" t="s">
        <v>73</v>
      </c>
      <c r="G8" s="205" t="s">
        <v>803</v>
      </c>
      <c r="H8" s="68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8" t="s">
        <v>1660</v>
      </c>
      <c r="B9" s="869" t="s">
        <v>994</v>
      </c>
      <c r="C9" s="869" t="s">
        <v>193</v>
      </c>
      <c r="D9" s="870" t="s">
        <v>137</v>
      </c>
      <c r="E9" s="309" t="str">
        <f>VLOOKUP(A9,[1]Steel!$A$7:$B$15,2,FALSE)</f>
        <v>Moderate distance NZE (1.5°C)</v>
      </c>
      <c r="F9" s="871" t="s">
        <v>975</v>
      </c>
      <c r="G9" s="855" t="s">
        <v>1661</v>
      </c>
      <c r="H9" s="872"/>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3" t="s">
        <v>1662</v>
      </c>
      <c r="B10" s="874" t="s">
        <v>843</v>
      </c>
      <c r="C10" s="873" t="s">
        <v>182</v>
      </c>
      <c r="D10" s="875" t="s">
        <v>181</v>
      </c>
      <c r="E10" s="309" t="str">
        <f>VLOOKUP(A10,[1]Steel!$A$7:$B$15,2,FALSE)</f>
        <v>Moderate distance NZE (1.5°C)</v>
      </c>
      <c r="F10" s="871" t="s">
        <v>975</v>
      </c>
      <c r="G10" s="855" t="s">
        <v>1663</v>
      </c>
      <c r="H10" s="872" t="s">
        <v>1664</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6" t="s">
        <v>1018</v>
      </c>
      <c r="B11" s="877" t="s">
        <v>211</v>
      </c>
      <c r="C11" s="877" t="s">
        <v>152</v>
      </c>
      <c r="D11" s="878" t="s">
        <v>153</v>
      </c>
      <c r="E11" s="309" t="str">
        <f>VLOOKUP(A11,[1]Steel!$A$7:$B$15,2,FALSE)</f>
        <v>Moderate distance NZE (1.5°C)</v>
      </c>
      <c r="F11" s="871" t="s">
        <v>975</v>
      </c>
      <c r="G11" s="855" t="s">
        <v>1665</v>
      </c>
      <c r="H11" s="872" t="s">
        <v>1666</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6" t="s">
        <v>249</v>
      </c>
      <c r="B12" s="877" t="s">
        <v>250</v>
      </c>
      <c r="C12" s="877" t="s">
        <v>1048</v>
      </c>
      <c r="D12" s="878" t="s">
        <v>182</v>
      </c>
      <c r="E12" s="309" t="str">
        <f>VLOOKUP(A12,[1]Steel!$A$7:$B$15,2,FALSE)</f>
        <v>Moderate distance NZE (1.5°C)</v>
      </c>
      <c r="F12" s="871" t="s">
        <v>975</v>
      </c>
      <c r="G12" s="855" t="s">
        <v>1663</v>
      </c>
      <c r="H12" s="872"/>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6" t="s">
        <v>389</v>
      </c>
      <c r="B13" s="877" t="s">
        <v>390</v>
      </c>
      <c r="C13" s="877" t="s">
        <v>267</v>
      </c>
      <c r="D13" s="878" t="s">
        <v>182</v>
      </c>
      <c r="E13" s="309" t="str">
        <f>VLOOKUP(A13,[1]Steel!$A$7:$B$15,2,FALSE)</f>
        <v>Moderate distance NZE (1.5°C)</v>
      </c>
      <c r="F13" s="871" t="s">
        <v>975</v>
      </c>
      <c r="G13" s="855" t="s">
        <v>1667</v>
      </c>
      <c r="H13" s="872"/>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6">
      <c r="A14" s="876" t="s">
        <v>406</v>
      </c>
      <c r="B14" s="877" t="s">
        <v>407</v>
      </c>
      <c r="C14" s="877" t="s">
        <v>366</v>
      </c>
      <c r="D14" s="878" t="s">
        <v>182</v>
      </c>
      <c r="E14" s="309" t="str">
        <f>VLOOKUP(A14,[1]Steel!$A$7:$B$15,2,FALSE)</f>
        <v>Moderate distance NZE (1.5°C)</v>
      </c>
      <c r="F14" s="871" t="s">
        <v>975</v>
      </c>
      <c r="G14" s="855" t="s">
        <v>1668</v>
      </c>
      <c r="H14" s="872"/>
    </row>
    <row r="15" spans="1:254" ht="16">
      <c r="A15" s="876" t="s">
        <v>480</v>
      </c>
      <c r="B15" s="877" t="s">
        <v>481</v>
      </c>
      <c r="C15" s="877" t="s">
        <v>482</v>
      </c>
      <c r="D15" s="878" t="s">
        <v>137</v>
      </c>
      <c r="E15" s="309" t="str">
        <f>VLOOKUP(A15,[1]Steel!$A$7:$B$15,2,FALSE)</f>
        <v>Approaching NZE (1.5°C)</v>
      </c>
      <c r="F15" s="871" t="s">
        <v>975</v>
      </c>
      <c r="G15" s="855" t="s">
        <v>1669</v>
      </c>
      <c r="H15" s="872"/>
    </row>
    <row r="16" spans="1:254" ht="16">
      <c r="A16" s="873" t="s">
        <v>897</v>
      </c>
      <c r="B16" s="874" t="s">
        <v>898</v>
      </c>
      <c r="C16" s="873" t="s">
        <v>182</v>
      </c>
      <c r="D16" s="875" t="s">
        <v>221</v>
      </c>
      <c r="E16" s="309" t="str">
        <f>VLOOKUP(A16,[1]Steel!$A$7:$B$15,2,FALSE)</f>
        <v>Moderate distance NZE (1.5°C)</v>
      </c>
      <c r="F16" s="871" t="s">
        <v>975</v>
      </c>
      <c r="G16" s="855" t="s">
        <v>1665</v>
      </c>
      <c r="H16" s="872" t="s">
        <v>1664</v>
      </c>
    </row>
    <row r="17" spans="1:8" ht="16">
      <c r="A17" s="879" t="s">
        <v>1280</v>
      </c>
      <c r="B17" s="880" t="s">
        <v>500</v>
      </c>
      <c r="C17" s="880" t="s">
        <v>197</v>
      </c>
      <c r="D17" s="881" t="s">
        <v>137</v>
      </c>
      <c r="E17" s="309" t="str">
        <f>VLOOKUP(A17,[1]Steel!$A$7:$B$15,2,FALSE)</f>
        <v>Moderate distance NZE (1.5°C)</v>
      </c>
      <c r="F17" s="871" t="s">
        <v>975</v>
      </c>
      <c r="G17" s="855" t="s">
        <v>1670</v>
      </c>
      <c r="H17" s="872"/>
    </row>
    <row r="18" spans="1:8">
      <c r="A18" s="198"/>
      <c r="B18" s="198"/>
      <c r="C18" s="198"/>
      <c r="D18" s="198"/>
      <c r="E18" s="198"/>
      <c r="F18" s="198"/>
      <c r="G18" s="198"/>
      <c r="H18" s="198"/>
    </row>
    <row r="19" spans="1:8">
      <c r="A19" s="1292" t="s">
        <v>1671</v>
      </c>
      <c r="B19" s="1233"/>
      <c r="C19" s="1233"/>
      <c r="D19" s="1233"/>
      <c r="E19" s="1293"/>
      <c r="F19" s="198"/>
      <c r="G19" s="198"/>
      <c r="H19" s="198"/>
    </row>
    <row r="20" spans="1:8" ht="16" customHeight="1">
      <c r="A20" s="87" t="s">
        <v>641</v>
      </c>
      <c r="B20" s="1294" t="s">
        <v>1672</v>
      </c>
      <c r="C20" s="1295"/>
      <c r="D20" s="1295"/>
      <c r="E20" s="1296"/>
      <c r="F20" s="198"/>
      <c r="G20" s="198"/>
      <c r="H20" s="198"/>
    </row>
    <row r="21" spans="1:8" ht="16">
      <c r="A21" s="110" t="s">
        <v>642</v>
      </c>
      <c r="B21" s="1297" t="s">
        <v>1673</v>
      </c>
      <c r="C21" s="1297"/>
      <c r="D21" s="1297"/>
      <c r="E21" s="1297"/>
      <c r="F21" s="198"/>
      <c r="G21" s="198"/>
      <c r="H21" s="198"/>
    </row>
    <row r="22" spans="1:8" ht="16">
      <c r="A22" s="111" t="s">
        <v>643</v>
      </c>
      <c r="B22" s="1297" t="s">
        <v>1674</v>
      </c>
      <c r="C22" s="1297"/>
      <c r="D22" s="1297"/>
      <c r="E22" s="1297"/>
      <c r="F22" s="198"/>
      <c r="G22" s="198"/>
      <c r="H22" s="198"/>
    </row>
    <row r="23" spans="1:8" ht="17.25" customHeight="1">
      <c r="A23" s="88" t="s">
        <v>909</v>
      </c>
      <c r="B23" s="1167" t="s">
        <v>1675</v>
      </c>
      <c r="C23" s="1167"/>
      <c r="D23" s="1167"/>
      <c r="E23" s="1167"/>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41" priority="1" operator="equal">
      <formula>"Not Assessed"</formula>
    </cfRule>
    <cfRule type="cellIs" dxfId="40" priority="2" operator="equal">
      <formula>"Significant distance NZE (1.5°C)"</formula>
    </cfRule>
    <cfRule type="cellIs" dxfId="39" priority="3" operator="equal">
      <formula>"Moderate distance NZE (1.5°C)"</formula>
    </cfRule>
    <cfRule type="cellIs" dxfId="38" priority="4" operator="equal">
      <formula>"Approaching NZE (1.5°C)"</formula>
    </cfRule>
  </conditionalFormatting>
  <conditionalFormatting sqref="F9:F17">
    <cfRule type="cellIs" dxfId="37" priority="6" operator="equal">
      <formula>"No comparable assessments"</formula>
    </cfRule>
    <cfRule type="cellIs" dxfId="36" priority="7" operator="equal">
      <formula>"Decline in score"</formula>
    </cfRule>
    <cfRule type="cellIs" dxfId="35" priority="8" operator="equal">
      <formula>"No change in score"</formula>
    </cfRule>
    <cfRule type="cellIs" dxfId="34" priority="9" operator="equal">
      <formula>"Improvement in score"</formula>
    </cfRule>
  </conditionalFormatting>
  <conditionalFormatting sqref="G9:G17">
    <cfRule type="cellIs" dxfId="33"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baseColWidth="10" defaultColWidth="19.5" defaultRowHeight="15"/>
  <cols>
    <col min="1" max="1" width="50" style="199" customWidth="1"/>
    <col min="2" max="2" width="29.5" style="199" customWidth="1"/>
    <col min="3" max="3" width="26.6640625" style="199" customWidth="1"/>
    <col min="4" max="4" width="28.33203125" style="199" customWidth="1"/>
    <col min="5" max="5" width="42.5" style="199" customWidth="1"/>
    <col min="6" max="6" width="38" style="199" customWidth="1"/>
    <col min="7" max="7" width="45" style="199" customWidth="1"/>
    <col min="8" max="8" width="138" style="199" customWidth="1"/>
    <col min="9" max="16384" width="19.5" style="199"/>
  </cols>
  <sheetData>
    <row r="1" spans="1:244">
      <c r="A1" s="173" t="s">
        <v>1676</v>
      </c>
      <c r="B1" s="198"/>
      <c r="C1" s="198"/>
      <c r="D1" s="198"/>
      <c r="E1" s="198"/>
      <c r="F1" s="198"/>
      <c r="G1" s="198"/>
      <c r="H1" s="198"/>
    </row>
    <row r="2" spans="1:244" s="201" customFormat="1" ht="14.5" customHeight="1">
      <c r="A2" s="198"/>
      <c r="B2" s="206"/>
      <c r="C2" s="206"/>
      <c r="D2" s="206"/>
      <c r="E2" s="200"/>
      <c r="F2" s="198"/>
      <c r="G2" s="198"/>
      <c r="H2" s="198"/>
    </row>
    <row r="3" spans="1:244" s="201" customFormat="1" ht="14.5" customHeight="1">
      <c r="A3" s="198"/>
      <c r="B3" s="1247" t="s">
        <v>686</v>
      </c>
      <c r="C3" s="1247"/>
      <c r="D3" s="1247"/>
      <c r="E3" s="1247"/>
      <c r="F3" s="198"/>
      <c r="G3" s="198"/>
      <c r="H3" s="198"/>
    </row>
    <row r="4" spans="1:244" s="201" customFormat="1" ht="14.5" customHeight="1">
      <c r="A4" s="198"/>
      <c r="B4" s="1299" t="s">
        <v>1677</v>
      </c>
      <c r="C4" s="1299"/>
      <c r="D4" s="1299"/>
      <c r="E4" s="1299"/>
      <c r="F4" s="198"/>
      <c r="G4" s="198"/>
      <c r="H4" s="198"/>
    </row>
    <row r="5" spans="1:244" s="201" customFormat="1" ht="55.5" customHeight="1">
      <c r="A5" s="198"/>
      <c r="B5" s="1299"/>
      <c r="C5" s="1299"/>
      <c r="D5" s="1299"/>
      <c r="E5" s="1299"/>
      <c r="F5" s="198"/>
      <c r="G5" s="198"/>
      <c r="H5" s="198"/>
    </row>
    <row r="6" spans="1:244" s="201" customFormat="1" ht="15" customHeight="1">
      <c r="A6" s="198"/>
      <c r="B6" s="206"/>
      <c r="C6" s="206"/>
      <c r="D6" s="206"/>
      <c r="E6" s="198"/>
      <c r="F6" s="198"/>
      <c r="G6" s="198"/>
      <c r="H6" s="198"/>
    </row>
    <row r="7" spans="1:244" ht="32.25" customHeight="1">
      <c r="A7" s="286" t="s">
        <v>1678</v>
      </c>
      <c r="B7" s="207"/>
      <c r="C7" s="207"/>
      <c r="D7" s="207"/>
      <c r="E7" s="198"/>
      <c r="F7" s="198"/>
      <c r="G7" s="198"/>
      <c r="H7" s="198"/>
      <c r="I7" s="201"/>
    </row>
    <row r="8" spans="1:244" ht="34.5" customHeight="1">
      <c r="A8" s="202"/>
      <c r="B8" s="202"/>
      <c r="C8" s="202"/>
      <c r="D8" s="208"/>
      <c r="E8" s="85" t="s">
        <v>1658</v>
      </c>
      <c r="F8" s="84"/>
      <c r="G8" s="203" t="s">
        <v>1659</v>
      </c>
      <c r="H8" s="147" t="s">
        <v>699</v>
      </c>
      <c r="I8" s="201"/>
    </row>
    <row r="9" spans="1:244" ht="27" customHeight="1">
      <c r="A9" s="204" t="s">
        <v>1565</v>
      </c>
      <c r="B9" s="204" t="s">
        <v>13</v>
      </c>
      <c r="C9" s="204" t="s">
        <v>700</v>
      </c>
      <c r="D9" s="209" t="s">
        <v>15</v>
      </c>
      <c r="E9" s="90" t="s">
        <v>803</v>
      </c>
      <c r="F9" s="91" t="s">
        <v>73</v>
      </c>
      <c r="G9" s="205" t="s">
        <v>803</v>
      </c>
      <c r="H9" s="149"/>
      <c r="I9" s="201"/>
    </row>
    <row r="10" spans="1:244" s="165" customFormat="1" ht="15.75" customHeight="1">
      <c r="A10" s="853" t="s">
        <v>830</v>
      </c>
      <c r="B10" s="854" t="s">
        <v>151</v>
      </c>
      <c r="C10" s="854" t="s">
        <v>152</v>
      </c>
      <c r="D10" s="854" t="s">
        <v>153</v>
      </c>
      <c r="E10" s="309" t="str">
        <f>VLOOKUP(A10,[1]Cement!$A$7:$B$17,2,FALSE)</f>
        <v>Significant distance NZE (1.5°C)</v>
      </c>
      <c r="F10" s="104" t="s">
        <v>143</v>
      </c>
      <c r="G10" s="855" t="s">
        <v>1679</v>
      </c>
      <c r="H10" s="856"/>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60" t="s">
        <v>990</v>
      </c>
      <c r="B11" s="858" t="s">
        <v>190</v>
      </c>
      <c r="C11" s="858" t="s">
        <v>181</v>
      </c>
      <c r="D11" s="858" t="s">
        <v>182</v>
      </c>
      <c r="E11" s="309" t="str">
        <f>VLOOKUP(A11,[1]Cement!$A$7:$B$17,2,FALSE)</f>
        <v>Significant distance NZE (1.5°C)</v>
      </c>
      <c r="F11" s="104" t="s">
        <v>143</v>
      </c>
      <c r="G11" s="855" t="s">
        <v>1679</v>
      </c>
      <c r="H11" s="859"/>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7" t="s">
        <v>214</v>
      </c>
      <c r="B12" s="858" t="s">
        <v>215</v>
      </c>
      <c r="C12" s="858" t="s">
        <v>152</v>
      </c>
      <c r="D12" s="858" t="s">
        <v>153</v>
      </c>
      <c r="E12" s="309" t="str">
        <f>VLOOKUP(A12,[1]Cement!$A$7:$B$17,2,FALSE)</f>
        <v>Significant distance NZE (1.5°C)</v>
      </c>
      <c r="F12" s="104" t="s">
        <v>143</v>
      </c>
      <c r="G12" s="855" t="s">
        <v>1679</v>
      </c>
      <c r="H12" s="859"/>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60" t="s">
        <v>232</v>
      </c>
      <c r="B13" s="858" t="s">
        <v>233</v>
      </c>
      <c r="C13" s="858" t="s">
        <v>234</v>
      </c>
      <c r="D13" s="858" t="s">
        <v>160</v>
      </c>
      <c r="E13" s="309" t="str">
        <f>VLOOKUP(A13,[1]Cement!$A$7:$B$17,2,FALSE)</f>
        <v>Significant distance NZE (1.5°C)</v>
      </c>
      <c r="F13" s="104" t="s">
        <v>143</v>
      </c>
      <c r="G13" s="855" t="s">
        <v>1680</v>
      </c>
      <c r="H13" s="859"/>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60" t="s">
        <v>260</v>
      </c>
      <c r="B14" s="858" t="s">
        <v>261</v>
      </c>
      <c r="C14" s="858" t="s">
        <v>262</v>
      </c>
      <c r="D14" s="861" t="s">
        <v>137</v>
      </c>
      <c r="E14" s="309" t="str">
        <f>VLOOKUP(A14,[1]Cement!$A$7:$B$17,2,FALSE)</f>
        <v>Significant distance NZE (1.5°C)</v>
      </c>
      <c r="F14" s="104" t="s">
        <v>143</v>
      </c>
      <c r="G14" s="855" t="s">
        <v>1681</v>
      </c>
      <c r="H14" s="859"/>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6">
      <c r="A15" s="862" t="s">
        <v>1070</v>
      </c>
      <c r="B15" s="863" t="s">
        <v>271</v>
      </c>
      <c r="C15" s="863" t="s">
        <v>272</v>
      </c>
      <c r="D15" s="864" t="s">
        <v>273</v>
      </c>
      <c r="E15" s="309" t="str">
        <f>VLOOKUP(A15,[1]Cement!$A$7:$B$17,2,FALSE)</f>
        <v>Significant distance NZE (1.5°C)</v>
      </c>
      <c r="F15" s="104" t="s">
        <v>143</v>
      </c>
      <c r="G15" s="855" t="s">
        <v>1682</v>
      </c>
      <c r="H15" s="859"/>
    </row>
    <row r="16" spans="1:244" ht="16">
      <c r="A16" s="860" t="s">
        <v>1128</v>
      </c>
      <c r="B16" s="858" t="s">
        <v>336</v>
      </c>
      <c r="C16" s="858" t="s">
        <v>290</v>
      </c>
      <c r="D16" s="861" t="s">
        <v>291</v>
      </c>
      <c r="E16" s="309" t="str">
        <f>VLOOKUP(A16,[1]Cement!$A$7:$B$17,2,FALSE)</f>
        <v>Significant distance NZE (1.5°C)</v>
      </c>
      <c r="F16" s="104" t="s">
        <v>143</v>
      </c>
      <c r="G16" s="855" t="s">
        <v>1683</v>
      </c>
      <c r="H16" s="859"/>
    </row>
    <row r="17" spans="1:8" ht="16">
      <c r="A17" s="860" t="s">
        <v>865</v>
      </c>
      <c r="B17" s="858" t="s">
        <v>341</v>
      </c>
      <c r="C17" s="858" t="s">
        <v>197</v>
      </c>
      <c r="D17" s="861" t="s">
        <v>137</v>
      </c>
      <c r="E17" s="309" t="str">
        <f>VLOOKUP(A17,[1]Cement!$A$7:$B$17,2,FALSE)</f>
        <v>Significant distance NZE (1.5°C)</v>
      </c>
      <c r="F17" s="104" t="s">
        <v>143</v>
      </c>
      <c r="G17" s="855" t="s">
        <v>1679</v>
      </c>
      <c r="H17" s="859"/>
    </row>
    <row r="18" spans="1:8" ht="16">
      <c r="A18" s="860" t="s">
        <v>1137</v>
      </c>
      <c r="B18" s="858" t="s">
        <v>345</v>
      </c>
      <c r="C18" s="858" t="s">
        <v>334</v>
      </c>
      <c r="D18" s="861" t="s">
        <v>137</v>
      </c>
      <c r="E18" s="309" t="str">
        <f>VLOOKUP(A18,[1]Cement!$A$7:$B$17,2,FALSE)</f>
        <v>Significant distance NZE (1.5°C)</v>
      </c>
      <c r="F18" s="104" t="s">
        <v>143</v>
      </c>
      <c r="G18" s="855" t="s">
        <v>1684</v>
      </c>
      <c r="H18" s="859"/>
    </row>
    <row r="19" spans="1:8" ht="16">
      <c r="A19" s="860" t="s">
        <v>876</v>
      </c>
      <c r="B19" s="858" t="s">
        <v>378</v>
      </c>
      <c r="C19" s="858" t="s">
        <v>972</v>
      </c>
      <c r="D19" s="861" t="s">
        <v>160</v>
      </c>
      <c r="E19" s="309" t="str">
        <f>VLOOKUP(A19,[1]Cement!$A$7:$B$17,2,FALSE)</f>
        <v>Significant distance NZE (1.5°C)</v>
      </c>
      <c r="F19" s="104" t="s">
        <v>143</v>
      </c>
      <c r="G19" s="855" t="s">
        <v>1685</v>
      </c>
      <c r="H19" s="859"/>
    </row>
    <row r="20" spans="1:8" ht="16">
      <c r="A20" s="865" t="s">
        <v>509</v>
      </c>
      <c r="B20" s="866" t="s">
        <v>510</v>
      </c>
      <c r="C20" s="866" t="s">
        <v>221</v>
      </c>
      <c r="D20" s="867" t="s">
        <v>182</v>
      </c>
      <c r="E20" s="309" t="str">
        <f>VLOOKUP(A20,[1]Cement!$A$7:$B$17,2,FALSE)</f>
        <v>Significant distance NZE (1.5°C)</v>
      </c>
      <c r="F20" s="104" t="s">
        <v>143</v>
      </c>
      <c r="G20" s="855" t="s">
        <v>1686</v>
      </c>
      <c r="H20" s="859"/>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92" t="s">
        <v>1687</v>
      </c>
      <c r="B24" s="1233"/>
      <c r="C24" s="1233"/>
      <c r="D24" s="1233"/>
      <c r="E24" s="1233"/>
      <c r="F24" s="1293"/>
      <c r="G24" s="198"/>
      <c r="H24" s="198"/>
    </row>
    <row r="25" spans="1:8" ht="16">
      <c r="A25" s="87" t="s">
        <v>641</v>
      </c>
      <c r="B25" s="1300" t="s">
        <v>1688</v>
      </c>
      <c r="C25" s="1300"/>
      <c r="D25" s="1300"/>
      <c r="E25" s="1300"/>
      <c r="F25" s="1300"/>
      <c r="G25" s="198"/>
      <c r="H25" s="198"/>
    </row>
    <row r="26" spans="1:8" ht="16">
      <c r="A26" s="110" t="s">
        <v>642</v>
      </c>
      <c r="B26" s="1297" t="s">
        <v>1689</v>
      </c>
      <c r="C26" s="1297"/>
      <c r="D26" s="1297"/>
      <c r="E26" s="1297"/>
      <c r="F26" s="1297"/>
      <c r="G26" s="198"/>
      <c r="H26" s="198"/>
    </row>
    <row r="27" spans="1:8" ht="16">
      <c r="A27" s="111" t="s">
        <v>643</v>
      </c>
      <c r="B27" s="1297" t="s">
        <v>1690</v>
      </c>
      <c r="C27" s="1297"/>
      <c r="D27" s="1297"/>
      <c r="E27" s="1297"/>
      <c r="F27" s="1297"/>
      <c r="G27" s="198"/>
      <c r="H27" s="198"/>
    </row>
    <row r="28" spans="1:8" ht="15.75" customHeight="1">
      <c r="A28" s="88" t="s">
        <v>909</v>
      </c>
      <c r="B28" s="1167" t="s">
        <v>1691</v>
      </c>
      <c r="C28" s="1167"/>
      <c r="D28" s="1167"/>
      <c r="E28" s="1167"/>
      <c r="F28" s="1167"/>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32" priority="6" operator="equal">
      <formula>"Not Assessed"</formula>
    </cfRule>
    <cfRule type="cellIs" dxfId="31" priority="7" operator="equal">
      <formula>"Significant distance NZE (1.5°C)"</formula>
    </cfRule>
    <cfRule type="cellIs" dxfId="30" priority="8" operator="equal">
      <formula>"Moderate distance NZE (1.5°C)"</formula>
    </cfRule>
    <cfRule type="cellIs" dxfId="29" priority="9" operator="equal">
      <formula>"Approaching NZE (1.5°C)"</formula>
    </cfRule>
  </conditionalFormatting>
  <conditionalFormatting sqref="F10:F20">
    <cfRule type="cellIs" priority="2" operator="equal">
      <formula>"No comparable assessments"</formula>
    </cfRule>
    <cfRule type="cellIs" dxfId="28" priority="3" operator="equal">
      <formula>"Decline in score"</formula>
    </cfRule>
    <cfRule type="cellIs" dxfId="27" priority="4" operator="equal">
      <formula>"No change in score"</formula>
    </cfRule>
    <cfRule type="cellIs" dxfId="26" priority="5" operator="equal">
      <formula>"Improvement in score"</formula>
    </cfRule>
  </conditionalFormatting>
  <conditionalFormatting sqref="G10:G20">
    <cfRule type="cellIs" dxfId="25"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baseColWidth="10" defaultColWidth="19.5" defaultRowHeight="15" customHeight="1"/>
  <cols>
    <col min="1" max="2" width="37.5" style="213" customWidth="1"/>
    <col min="3" max="3" width="18" style="213" customWidth="1"/>
    <col min="4" max="4" width="21" style="213" customWidth="1"/>
    <col min="5" max="5" width="39.33203125" style="213" customWidth="1"/>
    <col min="6" max="8" width="46.83203125" style="213" customWidth="1"/>
    <col min="9" max="9" width="41.5" style="213" customWidth="1"/>
    <col min="10" max="10" width="19.5" style="212"/>
    <col min="11" max="16384" width="19.5" style="213"/>
  </cols>
  <sheetData>
    <row r="1" spans="1:245">
      <c r="A1" s="210" t="s">
        <v>1692</v>
      </c>
      <c r="B1" s="211"/>
      <c r="C1" s="211"/>
      <c r="D1" s="211"/>
      <c r="E1" s="211"/>
      <c r="F1" s="211"/>
      <c r="G1" s="211"/>
      <c r="H1" s="211"/>
      <c r="I1" s="211"/>
    </row>
    <row r="2" spans="1:245" s="212" customFormat="1" ht="14.5" customHeight="1">
      <c r="A2" s="211"/>
      <c r="B2" s="214"/>
      <c r="C2" s="214"/>
      <c r="D2" s="214"/>
      <c r="E2" s="215"/>
      <c r="F2" s="215"/>
      <c r="G2" s="215"/>
      <c r="H2" s="215"/>
      <c r="I2" s="211"/>
    </row>
    <row r="3" spans="1:245" s="212" customFormat="1" ht="14.5" customHeight="1">
      <c r="A3" s="211"/>
      <c r="B3" s="1307" t="s">
        <v>686</v>
      </c>
      <c r="C3" s="1307"/>
      <c r="D3" s="1307"/>
      <c r="E3" s="1307"/>
      <c r="F3" s="215"/>
      <c r="G3" s="215"/>
      <c r="H3" s="215"/>
      <c r="I3" s="211"/>
    </row>
    <row r="4" spans="1:245" s="212" customFormat="1" ht="40.5" customHeight="1">
      <c r="A4" s="211"/>
      <c r="B4" s="1170" t="s">
        <v>1693</v>
      </c>
      <c r="C4" s="1170"/>
      <c r="D4" s="1170"/>
      <c r="E4" s="1170"/>
      <c r="F4" s="215"/>
      <c r="G4" s="215"/>
      <c r="H4" s="215"/>
      <c r="I4" s="211"/>
    </row>
    <row r="5" spans="1:245" ht="66" customHeight="1">
      <c r="A5" s="286" t="s">
        <v>1694</v>
      </c>
      <c r="B5" s="216"/>
      <c r="C5" s="216"/>
      <c r="D5" s="216"/>
      <c r="E5" s="211"/>
      <c r="F5" s="211"/>
      <c r="G5" s="211"/>
      <c r="H5" s="211"/>
      <c r="I5" s="211"/>
    </row>
    <row r="6" spans="1:245" ht="49" customHeight="1">
      <c r="A6" s="217"/>
      <c r="B6" s="217"/>
      <c r="C6" s="217"/>
      <c r="D6" s="217"/>
      <c r="E6" s="288" t="s">
        <v>1658</v>
      </c>
      <c r="F6" s="218"/>
      <c r="G6" s="219" t="s">
        <v>1695</v>
      </c>
      <c r="H6" s="219" t="s">
        <v>1696</v>
      </c>
      <c r="I6" s="220" t="s">
        <v>699</v>
      </c>
    </row>
    <row r="7" spans="1:245" s="304" customFormat="1" ht="16">
      <c r="A7" s="301" t="s">
        <v>1565</v>
      </c>
      <c r="B7" s="301" t="s">
        <v>13</v>
      </c>
      <c r="C7" s="301" t="s">
        <v>700</v>
      </c>
      <c r="D7" s="301" t="s">
        <v>15</v>
      </c>
      <c r="E7" s="221" t="s">
        <v>803</v>
      </c>
      <c r="F7" s="222" t="s">
        <v>73</v>
      </c>
      <c r="G7" s="302" t="s">
        <v>803</v>
      </c>
      <c r="H7" s="302" t="s">
        <v>803</v>
      </c>
      <c r="I7" s="223"/>
      <c r="J7" s="303"/>
    </row>
    <row r="8" spans="1:245" s="229" customFormat="1" ht="17" customHeight="1">
      <c r="A8" s="916" t="s">
        <v>166</v>
      </c>
      <c r="B8" s="917" t="s">
        <v>167</v>
      </c>
      <c r="C8" s="917" t="s">
        <v>168</v>
      </c>
      <c r="D8" s="917" t="s">
        <v>137</v>
      </c>
      <c r="E8" s="309" t="s">
        <v>1697</v>
      </c>
      <c r="F8" s="224" t="s">
        <v>975</v>
      </c>
      <c r="G8" s="225" t="s">
        <v>1698</v>
      </c>
      <c r="H8" s="138" t="s">
        <v>1699</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1700</v>
      </c>
      <c r="F9" s="224" t="s">
        <v>975</v>
      </c>
      <c r="G9" s="225" t="s">
        <v>1701</v>
      </c>
      <c r="H9" s="138" t="s">
        <v>1702</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1700</v>
      </c>
      <c r="F10" s="224" t="s">
        <v>975</v>
      </c>
      <c r="G10" s="225" t="s">
        <v>1703</v>
      </c>
      <c r="H10" s="138" t="s">
        <v>1704</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1697</v>
      </c>
      <c r="F11" s="224" t="s">
        <v>975</v>
      </c>
      <c r="G11" s="225" t="s">
        <v>1705</v>
      </c>
      <c r="H11" s="138" t="s">
        <v>1706</v>
      </c>
      <c r="I11" s="338" t="s">
        <v>1707</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1697</v>
      </c>
      <c r="F12" s="224" t="s">
        <v>975</v>
      </c>
      <c r="G12" s="225" t="s">
        <v>1708</v>
      </c>
      <c r="H12" s="138" t="s">
        <v>1699</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8" t="s">
        <v>1709</v>
      </c>
      <c r="B15" s="1309"/>
      <c r="C15" s="1309"/>
      <c r="D15" s="1310"/>
      <c r="E15" s="214"/>
      <c r="F15" s="214"/>
      <c r="G15" s="214"/>
      <c r="H15" s="214"/>
      <c r="I15" s="214"/>
    </row>
    <row r="16" spans="1:245" ht="16">
      <c r="A16" s="234" t="s">
        <v>641</v>
      </c>
      <c r="B16" s="1311" t="s">
        <v>1710</v>
      </c>
      <c r="C16" s="1312"/>
      <c r="D16" s="1313"/>
      <c r="E16" s="214"/>
      <c r="F16" s="214"/>
      <c r="G16" s="214"/>
      <c r="H16" s="214"/>
      <c r="I16" s="214"/>
    </row>
    <row r="17" spans="1:9" ht="14.5" customHeight="1">
      <c r="A17" s="235" t="s">
        <v>642</v>
      </c>
      <c r="B17" s="1301" t="s">
        <v>1711</v>
      </c>
      <c r="C17" s="1302"/>
      <c r="D17" s="1303"/>
      <c r="E17" s="214"/>
      <c r="F17" s="214"/>
      <c r="G17" s="214"/>
      <c r="H17" s="214"/>
      <c r="I17" s="214"/>
    </row>
    <row r="18" spans="1:9" ht="16">
      <c r="A18" s="236" t="s">
        <v>643</v>
      </c>
      <c r="B18" s="1301" t="s">
        <v>1712</v>
      </c>
      <c r="C18" s="1302"/>
      <c r="D18" s="1303"/>
      <c r="E18" s="214"/>
      <c r="F18" s="214"/>
      <c r="G18" s="214"/>
      <c r="H18" s="214"/>
      <c r="I18" s="214"/>
    </row>
    <row r="19" spans="1:9" ht="16">
      <c r="A19" s="237" t="s">
        <v>909</v>
      </c>
      <c r="B19" s="1304" t="s">
        <v>1713</v>
      </c>
      <c r="C19" s="1305"/>
      <c r="D19" s="1306"/>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24" priority="1" operator="equal">
      <formula>"Not Assessed"</formula>
    </cfRule>
    <cfRule type="cellIs" dxfId="23" priority="2" operator="equal">
      <formula>"Significant distance NZE (1.5°C)"</formula>
    </cfRule>
    <cfRule type="cellIs" dxfId="22" priority="3" operator="equal">
      <formula>"Moderate distance NZE (1.5°C)"</formula>
    </cfRule>
    <cfRule type="cellIs" dxfId="21" priority="4" operator="equal">
      <formula>"Approaching NZE (1.5°C)"</formula>
    </cfRule>
  </conditionalFormatting>
  <conditionalFormatting sqref="F8:F12">
    <cfRule type="cellIs" dxfId="20" priority="15" operator="equal">
      <formula>"No comparable assessments"</formula>
    </cfRule>
    <cfRule type="cellIs" dxfId="19" priority="16" operator="equal">
      <formula>"Decline in score"</formula>
    </cfRule>
    <cfRule type="cellIs" dxfId="18" priority="17" operator="equal">
      <formula>"No change in score"</formula>
    </cfRule>
    <cfRule type="cellIs" dxfId="17" priority="18" operator="equal">
      <formula>"Improvement in score"</formula>
    </cfRule>
  </conditionalFormatting>
  <conditionalFormatting sqref="G8:H12">
    <cfRule type="cellIs" dxfId="16"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baseColWidth="10" defaultColWidth="10.83203125" defaultRowHeight="15"/>
  <cols>
    <col min="1" max="1" width="8.83203125" style="291" customWidth="1"/>
    <col min="2" max="10" width="10.83203125" style="291"/>
    <col min="11" max="11" width="135.33203125" style="291" customWidth="1"/>
    <col min="12" max="16384" width="10.83203125" style="291"/>
  </cols>
  <sheetData>
    <row r="1" spans="1:12">
      <c r="A1" s="242"/>
      <c r="B1" s="1317"/>
      <c r="C1" s="1317"/>
      <c r="D1" s="1317"/>
      <c r="E1" s="1317"/>
      <c r="F1" s="242"/>
      <c r="G1" s="242"/>
      <c r="H1" s="242"/>
      <c r="I1" s="242"/>
      <c r="J1" s="242"/>
      <c r="K1" s="242"/>
      <c r="L1" s="242"/>
    </row>
    <row r="2" spans="1:12">
      <c r="A2" s="242"/>
      <c r="B2" s="1317"/>
      <c r="C2" s="1317"/>
      <c r="D2" s="1317"/>
      <c r="E2" s="1317"/>
      <c r="F2" s="242"/>
      <c r="G2" s="242"/>
      <c r="H2" s="242"/>
      <c r="I2" s="242"/>
      <c r="J2" s="242"/>
      <c r="K2" s="242"/>
      <c r="L2" s="242"/>
    </row>
    <row r="3" spans="1:12">
      <c r="A3" s="242"/>
      <c r="B3" s="1317"/>
      <c r="C3" s="1317"/>
      <c r="D3" s="1317"/>
      <c r="E3" s="1317"/>
      <c r="F3" s="242"/>
      <c r="G3" s="242"/>
      <c r="H3" s="242"/>
      <c r="I3" s="242"/>
      <c r="J3" s="242"/>
      <c r="K3" s="242"/>
      <c r="L3" s="242"/>
    </row>
    <row r="4" spans="1:12">
      <c r="A4" s="242"/>
      <c r="B4" s="1317"/>
      <c r="C4" s="1317"/>
      <c r="D4" s="1317"/>
      <c r="E4" s="1317"/>
      <c r="F4" s="242"/>
      <c r="G4" s="242"/>
      <c r="H4" s="242"/>
      <c r="I4" s="242"/>
      <c r="J4" s="242"/>
      <c r="K4" s="242"/>
      <c r="L4" s="242"/>
    </row>
    <row r="5" spans="1:12">
      <c r="A5" s="242"/>
      <c r="B5" s="1317"/>
      <c r="C5" s="1317"/>
      <c r="D5" s="1317"/>
      <c r="E5" s="1317"/>
      <c r="F5" s="242"/>
      <c r="G5" s="242"/>
      <c r="H5" s="242"/>
      <c r="I5" s="242"/>
      <c r="J5" s="242"/>
      <c r="K5" s="242"/>
      <c r="L5" s="242"/>
    </row>
    <row r="6" spans="1:12">
      <c r="A6" s="242"/>
      <c r="B6" s="1317"/>
      <c r="C6" s="1317"/>
      <c r="D6" s="1317"/>
      <c r="E6" s="1317"/>
      <c r="F6" s="242"/>
      <c r="G6" s="242"/>
      <c r="H6" s="242"/>
      <c r="I6" s="242"/>
      <c r="J6" s="242"/>
      <c r="K6" s="242"/>
      <c r="L6" s="242"/>
    </row>
    <row r="7" spans="1:12">
      <c r="A7" s="242"/>
      <c r="B7" s="1317"/>
      <c r="C7" s="1317"/>
      <c r="D7" s="1317"/>
      <c r="E7" s="1317"/>
      <c r="F7" s="242"/>
      <c r="G7" s="242"/>
      <c r="H7" s="242"/>
      <c r="I7" s="242"/>
      <c r="J7" s="242"/>
      <c r="K7" s="242"/>
      <c r="L7" s="242"/>
    </row>
    <row r="8" spans="1:12">
      <c r="A8" s="242"/>
      <c r="B8" s="1317"/>
      <c r="C8" s="1317"/>
      <c r="D8" s="1317"/>
      <c r="E8" s="1317"/>
      <c r="F8" s="242"/>
      <c r="G8" s="242"/>
      <c r="H8" s="242"/>
      <c r="I8" s="242"/>
      <c r="J8" s="242"/>
      <c r="K8" s="242"/>
      <c r="L8" s="242"/>
    </row>
    <row r="9" spans="1:12">
      <c r="A9" s="242"/>
      <c r="B9" s="1317"/>
      <c r="C9" s="1317"/>
      <c r="D9" s="1317"/>
      <c r="E9" s="1317"/>
      <c r="F9" s="242"/>
      <c r="G9" s="242"/>
      <c r="H9" s="242"/>
      <c r="I9" s="242"/>
      <c r="J9" s="242"/>
      <c r="K9" s="242"/>
      <c r="L9" s="239"/>
    </row>
    <row r="10" spans="1:12">
      <c r="A10" s="242"/>
      <c r="B10" s="1317"/>
      <c r="C10" s="1317"/>
      <c r="D10" s="1317"/>
      <c r="E10" s="1317"/>
      <c r="F10" s="242"/>
      <c r="G10" s="242"/>
      <c r="H10" s="242"/>
      <c r="I10" s="242"/>
      <c r="J10" s="242"/>
      <c r="K10" s="242"/>
      <c r="L10" s="239"/>
    </row>
    <row r="11" spans="1:12" ht="23.25" customHeight="1">
      <c r="A11" s="242"/>
      <c r="B11" s="1317"/>
      <c r="C11" s="1317"/>
      <c r="D11" s="1317"/>
      <c r="E11" s="1317"/>
      <c r="F11" s="242"/>
      <c r="G11" s="242"/>
      <c r="H11" s="242"/>
      <c r="I11" s="242"/>
      <c r="J11" s="242"/>
      <c r="K11" s="242"/>
      <c r="L11" s="239"/>
    </row>
    <row r="12" spans="1:12" ht="16">
      <c r="A12" s="242"/>
      <c r="B12" s="1318" t="s">
        <v>1714</v>
      </c>
      <c r="C12" s="1318"/>
      <c r="D12" s="1318"/>
      <c r="E12" s="1318"/>
      <c r="F12" s="1318"/>
      <c r="G12" s="1318"/>
      <c r="H12" s="1318"/>
      <c r="I12" s="1318"/>
      <c r="J12" s="1318"/>
      <c r="K12" s="1318"/>
      <c r="L12" s="239"/>
    </row>
    <row r="13" spans="1:12">
      <c r="A13" s="242"/>
      <c r="B13" s="241"/>
      <c r="C13" s="241"/>
      <c r="D13" s="241"/>
      <c r="E13" s="241"/>
      <c r="F13" s="241"/>
      <c r="G13" s="241"/>
      <c r="H13" s="241"/>
      <c r="I13" s="241"/>
      <c r="J13" s="241"/>
      <c r="K13" s="241"/>
      <c r="L13" s="239"/>
    </row>
    <row r="14" spans="1:12" ht="247.25" customHeight="1">
      <c r="A14" s="240"/>
      <c r="B14" s="1314" t="s">
        <v>1715</v>
      </c>
      <c r="C14" s="1314"/>
      <c r="D14" s="1314"/>
      <c r="E14" s="1314"/>
      <c r="F14" s="1314"/>
      <c r="G14" s="1314"/>
      <c r="H14" s="1314"/>
      <c r="I14" s="1314"/>
      <c r="J14" s="1314"/>
      <c r="K14" s="1314"/>
      <c r="L14" s="239"/>
    </row>
    <row r="15" spans="1:12" ht="365" customHeight="1">
      <c r="A15" s="240"/>
      <c r="B15" s="1315" t="s">
        <v>1716</v>
      </c>
      <c r="C15" s="1316"/>
      <c r="D15" s="1316"/>
      <c r="E15" s="1316"/>
      <c r="F15" s="1316"/>
      <c r="G15" s="1316"/>
      <c r="H15" s="1316"/>
      <c r="I15" s="1316"/>
      <c r="J15" s="1316"/>
      <c r="K15" s="1316"/>
      <c r="L15" s="239"/>
    </row>
    <row r="16" spans="1:12" ht="54" customHeight="1">
      <c r="B16" s="1314" t="s">
        <v>1717</v>
      </c>
      <c r="C16" s="1314"/>
      <c r="D16" s="1314"/>
      <c r="E16" s="1314"/>
      <c r="F16" s="1314"/>
      <c r="G16" s="1314"/>
      <c r="H16" s="1314"/>
      <c r="I16" s="1314"/>
      <c r="J16" s="1314"/>
      <c r="K16" s="1314"/>
    </row>
    <row r="17" spans="2:11" ht="51.5" customHeight="1">
      <c r="B17" s="1314" t="s">
        <v>1718</v>
      </c>
      <c r="C17" s="1314"/>
      <c r="D17" s="1314"/>
      <c r="E17" s="1314"/>
      <c r="F17" s="1314"/>
      <c r="G17" s="1314"/>
      <c r="H17" s="1314"/>
      <c r="I17" s="1314"/>
      <c r="J17" s="1314"/>
      <c r="K17" s="1314"/>
    </row>
    <row r="18" spans="2:11" ht="409.5" customHeight="1">
      <c r="B18" s="1316" t="s">
        <v>1719</v>
      </c>
      <c r="C18" s="1316"/>
      <c r="D18" s="1316"/>
      <c r="E18" s="1316"/>
      <c r="F18" s="1316"/>
      <c r="G18" s="1316"/>
      <c r="H18" s="1316"/>
      <c r="I18" s="1316"/>
      <c r="J18" s="1316"/>
      <c r="K18" s="1316"/>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baseColWidth="10" defaultColWidth="8.83203125" defaultRowHeight="13"/>
  <cols>
    <col min="1" max="1" width="8.83203125" style="1"/>
    <col min="2" max="2" width="140" style="1" customWidth="1"/>
    <col min="3" max="16384" width="8.83203125" style="1"/>
  </cols>
  <sheetData>
    <row r="2" spans="1:2" ht="21.75" customHeight="1">
      <c r="B2" s="843"/>
    </row>
    <row r="3" spans="1:2" ht="40.5" customHeight="1">
      <c r="A3" s="834"/>
      <c r="B3" s="842" t="s">
        <v>1720</v>
      </c>
    </row>
    <row r="4" spans="1:2" ht="40.5" customHeight="1">
      <c r="A4" s="834"/>
      <c r="B4" s="841" t="s">
        <v>1721</v>
      </c>
    </row>
    <row r="5" spans="1:2" ht="42">
      <c r="A5" s="834"/>
      <c r="B5" s="840" t="s">
        <v>1722</v>
      </c>
    </row>
    <row r="6" spans="1:2">
      <c r="A6" s="834"/>
      <c r="B6" s="840"/>
    </row>
    <row r="7" spans="1:2" ht="28">
      <c r="A7" s="834"/>
      <c r="B7" s="840" t="s">
        <v>1723</v>
      </c>
    </row>
    <row r="8" spans="1:2">
      <c r="A8" s="834"/>
      <c r="B8" s="840"/>
    </row>
    <row r="9" spans="1:2" ht="14">
      <c r="A9" s="834"/>
      <c r="B9" s="840" t="s">
        <v>1724</v>
      </c>
    </row>
    <row r="10" spans="1:2" ht="25.5" customHeight="1">
      <c r="A10" s="834"/>
      <c r="B10" s="840"/>
    </row>
    <row r="11" spans="1:2" ht="28">
      <c r="A11" s="834"/>
      <c r="B11" s="840" t="s">
        <v>1725</v>
      </c>
    </row>
    <row r="12" spans="1:2">
      <c r="A12" s="834"/>
      <c r="B12" s="840"/>
    </row>
    <row r="13" spans="1:2" ht="14">
      <c r="A13" s="834"/>
      <c r="B13" s="840" t="s">
        <v>1726</v>
      </c>
    </row>
    <row r="14" spans="1:2">
      <c r="A14" s="834"/>
      <c r="B14" s="840"/>
    </row>
    <row r="15" spans="1:2" ht="14">
      <c r="A15" s="834"/>
      <c r="B15" s="840" t="s">
        <v>1727</v>
      </c>
    </row>
    <row r="16" spans="1:2">
      <c r="A16" s="834"/>
      <c r="B16" s="840"/>
    </row>
    <row r="17" spans="1:3" ht="42">
      <c r="A17" s="834"/>
      <c r="B17" s="840" t="s">
        <v>1728</v>
      </c>
    </row>
    <row r="18" spans="1:3" ht="14">
      <c r="A18" s="834"/>
      <c r="B18" s="840" t="s">
        <v>1729</v>
      </c>
    </row>
    <row r="19" spans="1:3" ht="14">
      <c r="A19" s="834"/>
      <c r="B19" s="840" t="s">
        <v>1730</v>
      </c>
    </row>
    <row r="20" spans="1:3" ht="14">
      <c r="A20" s="834"/>
      <c r="B20" s="840" t="s">
        <v>1731</v>
      </c>
    </row>
    <row r="21" spans="1:3" ht="14">
      <c r="A21" s="834"/>
      <c r="B21" s="840" t="s">
        <v>1732</v>
      </c>
    </row>
    <row r="22" spans="1:3" ht="28">
      <c r="A22" s="834"/>
      <c r="B22" s="840" t="s">
        <v>1733</v>
      </c>
      <c r="C22" s="829"/>
    </row>
    <row r="23" spans="1:3" ht="28">
      <c r="A23" s="834"/>
      <c r="B23" s="840" t="s">
        <v>1734</v>
      </c>
    </row>
    <row r="24" spans="1:3">
      <c r="A24" s="834"/>
      <c r="B24" s="839"/>
    </row>
    <row r="25" spans="1:3" ht="14">
      <c r="A25" s="834"/>
      <c r="B25" s="838" t="s">
        <v>1735</v>
      </c>
    </row>
    <row r="26" spans="1:3">
      <c r="A26" s="834"/>
      <c r="B26" s="836"/>
    </row>
    <row r="27" spans="1:3" ht="28">
      <c r="A27" s="834"/>
      <c r="B27" s="836" t="s">
        <v>1736</v>
      </c>
      <c r="C27" s="829"/>
    </row>
    <row r="28" spans="1:3" ht="14">
      <c r="A28" s="834"/>
      <c r="B28" s="837" t="s">
        <v>1737</v>
      </c>
    </row>
    <row r="29" spans="1:3">
      <c r="A29" s="834"/>
      <c r="B29" s="836"/>
    </row>
    <row r="30" spans="1:3" ht="56">
      <c r="A30" s="834"/>
      <c r="B30" s="836" t="s">
        <v>1738</v>
      </c>
    </row>
    <row r="31" spans="1:3">
      <c r="A31" s="834"/>
      <c r="B31" s="836"/>
    </row>
    <row r="32" spans="1:3">
      <c r="A32" s="834"/>
      <c r="B32" s="835"/>
    </row>
    <row r="33" spans="1:3" ht="14">
      <c r="A33" s="834"/>
      <c r="B33" s="833" t="s">
        <v>1739</v>
      </c>
    </row>
    <row r="34" spans="1:3">
      <c r="B34" s="832"/>
      <c r="C34" s="829"/>
    </row>
    <row r="35" spans="1:3" ht="35.25" customHeight="1">
      <c r="B35" s="831" t="s">
        <v>1740</v>
      </c>
      <c r="C35" s="829"/>
    </row>
    <row r="36" spans="1:3" ht="12" customHeight="1">
      <c r="B36" s="830" t="s">
        <v>1741</v>
      </c>
      <c r="C36" s="829"/>
    </row>
    <row r="37" spans="1:3" ht="14">
      <c r="B37" s="828" t="s">
        <v>1742</v>
      </c>
    </row>
    <row r="38" spans="1:3">
      <c r="B38" s="827"/>
    </row>
    <row r="39" spans="1:3" ht="28">
      <c r="B39" s="826" t="s">
        <v>1743</v>
      </c>
    </row>
    <row r="40" spans="1:3" ht="14">
      <c r="B40" s="825" t="s">
        <v>1744</v>
      </c>
    </row>
    <row r="41" spans="1:3" ht="28">
      <c r="B41" s="824" t="s">
        <v>1745</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baseColWidth="10" defaultColWidth="11.5" defaultRowHeight="15"/>
  <cols>
    <col min="1" max="1" width="38.33203125" customWidth="1"/>
    <col min="2" max="2" width="42.5" customWidth="1"/>
    <col min="3" max="3" width="63" customWidth="1"/>
    <col min="4" max="4" width="90.6640625" customWidth="1"/>
    <col min="5" max="5" width="30.83203125" customWidth="1"/>
  </cols>
  <sheetData>
    <row r="1" spans="1:4">
      <c r="A1" s="459" t="s">
        <v>1746</v>
      </c>
      <c r="B1" s="164"/>
      <c r="C1" s="164"/>
      <c r="D1" s="750"/>
    </row>
    <row r="2" spans="1:4">
      <c r="A2" s="164"/>
      <c r="B2" s="164"/>
      <c r="C2" s="164"/>
      <c r="D2" s="750"/>
    </row>
    <row r="3" spans="1:4" ht="16">
      <c r="A3" s="852" t="s">
        <v>1747</v>
      </c>
      <c r="B3" s="851" t="s">
        <v>1748</v>
      </c>
      <c r="C3" s="851" t="s">
        <v>1749</v>
      </c>
      <c r="D3" s="850" t="s">
        <v>1750</v>
      </c>
    </row>
    <row r="4" spans="1:4">
      <c r="A4" s="674"/>
      <c r="B4" s="848"/>
      <c r="C4" s="847"/>
      <c r="D4" s="846"/>
    </row>
    <row r="5" spans="1:4">
      <c r="A5" s="849"/>
      <c r="B5" s="848"/>
      <c r="C5" s="847"/>
      <c r="D5" s="846"/>
    </row>
    <row r="6" spans="1:4">
      <c r="A6" s="849"/>
      <c r="B6" s="848"/>
      <c r="C6" s="847"/>
      <c r="D6" s="846"/>
    </row>
    <row r="7" spans="1:4">
      <c r="A7" s="674"/>
      <c r="B7" s="845"/>
      <c r="C7" s="674"/>
      <c r="D7" s="844"/>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1784</v>
      </c>
    </row>
    <row r="34" spans="2:7" ht="30">
      <c r="G34" s="118" t="s">
        <v>1785</v>
      </c>
    </row>
    <row r="35" spans="2:7" ht="30">
      <c r="B35" t="s">
        <v>204</v>
      </c>
      <c r="C35" t="s">
        <v>1786</v>
      </c>
      <c r="D35" t="s">
        <v>169</v>
      </c>
      <c r="G35" s="95" t="s">
        <v>1787</v>
      </c>
    </row>
    <row r="36" spans="2:7" ht="30">
      <c r="B36" s="93" t="s">
        <v>1773</v>
      </c>
      <c r="C36" s="148" t="s">
        <v>1788</v>
      </c>
      <c r="D36" s="148" t="s">
        <v>1789</v>
      </c>
      <c r="G36" s="98" t="s">
        <v>1790</v>
      </c>
    </row>
    <row r="37" spans="2:7">
      <c r="B37" s="94" t="s">
        <v>1777</v>
      </c>
      <c r="C37" s="94" t="s">
        <v>1697</v>
      </c>
      <c r="D37" s="94" t="s">
        <v>1791</v>
      </c>
      <c r="G37" s="119" t="s">
        <v>1792</v>
      </c>
    </row>
    <row r="38" spans="2:7">
      <c r="B38" s="98" t="s">
        <v>1780</v>
      </c>
      <c r="C38" s="95" t="s">
        <v>1700</v>
      </c>
      <c r="D38" s="95" t="s">
        <v>1793</v>
      </c>
      <c r="G38" s="119" t="s">
        <v>1794</v>
      </c>
    </row>
    <row r="39" spans="2:7">
      <c r="B39" s="96" t="s">
        <v>829</v>
      </c>
      <c r="C39" s="97" t="s">
        <v>829</v>
      </c>
      <c r="D39" s="97" t="s">
        <v>829</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1802</v>
      </c>
    </row>
    <row r="34" spans="2:7" ht="30">
      <c r="G34" s="118" t="s">
        <v>1803</v>
      </c>
    </row>
    <row r="35" spans="2:7" ht="30">
      <c r="B35" t="s">
        <v>204</v>
      </c>
      <c r="C35" t="s">
        <v>1786</v>
      </c>
      <c r="D35" t="s">
        <v>169</v>
      </c>
      <c r="G35" s="95" t="s">
        <v>1804</v>
      </c>
    </row>
    <row r="36" spans="2:7" ht="30">
      <c r="B36" s="93" t="s">
        <v>1773</v>
      </c>
      <c r="C36" s="148" t="s">
        <v>1788</v>
      </c>
      <c r="D36" s="148" t="s">
        <v>1789</v>
      </c>
      <c r="G36" s="98" t="s">
        <v>1805</v>
      </c>
    </row>
    <row r="37" spans="2:7">
      <c r="B37" s="94" t="s">
        <v>1777</v>
      </c>
      <c r="C37" s="94" t="s">
        <v>1697</v>
      </c>
      <c r="D37" s="94" t="s">
        <v>1791</v>
      </c>
      <c r="G37" s="119" t="s">
        <v>1792</v>
      </c>
    </row>
    <row r="38" spans="2:7">
      <c r="B38" s="98" t="s">
        <v>1780</v>
      </c>
      <c r="C38" s="95" t="s">
        <v>1700</v>
      </c>
      <c r="D38" s="95" t="s">
        <v>1793</v>
      </c>
      <c r="G38" s="119" t="s">
        <v>1806</v>
      </c>
    </row>
    <row r="39" spans="2:7">
      <c r="B39" s="96" t="s">
        <v>829</v>
      </c>
      <c r="C39" s="97" t="s">
        <v>829</v>
      </c>
      <c r="D39" s="97" t="s">
        <v>829</v>
      </c>
      <c r="G39" s="119" t="s">
        <v>1794</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tabSelected="1" zoomScale="80" zoomScaleNormal="80" workbookViewId="0">
      <selection activeCell="B10" sqref="B10"/>
    </sheetView>
  </sheetViews>
  <sheetFormatPr baseColWidth="10" defaultColWidth="10.83203125" defaultRowHeight="14"/>
  <cols>
    <col min="1" max="1" width="21.1640625" style="760" customWidth="1"/>
    <col min="2" max="2" width="121.5" style="760" customWidth="1"/>
    <col min="3" max="3" width="46.5" style="760" customWidth="1"/>
    <col min="4" max="4" width="12.5" style="760" hidden="1" customWidth="1"/>
    <col min="5" max="5" width="0.83203125" style="760" hidden="1" customWidth="1"/>
    <col min="6" max="11" width="0.1640625" style="760" hidden="1" customWidth="1"/>
    <col min="12" max="14" width="0.1640625" style="760" customWidth="1"/>
    <col min="15" max="16384" width="10.8320312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33" t="s">
        <v>580</v>
      </c>
      <c r="C5" s="1033"/>
      <c r="D5" s="1033"/>
      <c r="E5" s="761"/>
    </row>
    <row r="6" spans="1:5" ht="64" customHeight="1">
      <c r="A6" s="761"/>
      <c r="B6" s="1034" t="s">
        <v>581</v>
      </c>
      <c r="C6" s="1034"/>
      <c r="D6" s="779"/>
      <c r="E6" s="761"/>
    </row>
    <row r="7" spans="1:5" ht="29" customHeight="1">
      <c r="A7" s="761"/>
      <c r="B7" s="1034"/>
      <c r="C7" s="1034"/>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6"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35" t="s">
        <v>592</v>
      </c>
      <c r="C18" s="769" t="s">
        <v>593</v>
      </c>
      <c r="D18" s="764"/>
      <c r="E18" s="761"/>
    </row>
    <row r="19" spans="1:5" ht="60.75" customHeight="1">
      <c r="A19" s="761"/>
      <c r="B19" s="1035"/>
      <c r="D19" s="764"/>
      <c r="E19" s="761"/>
    </row>
    <row r="20" spans="1:5" ht="16">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6">
      <c r="A25" s="761"/>
      <c r="B25" s="763" t="s">
        <v>599</v>
      </c>
      <c r="D25" s="764"/>
      <c r="E25" s="761"/>
    </row>
    <row r="26" spans="1:5" ht="16">
      <c r="A26" s="761"/>
      <c r="B26" s="763" t="s">
        <v>600</v>
      </c>
      <c r="D26" s="764"/>
      <c r="E26" s="761"/>
    </row>
    <row r="27" spans="1:5" ht="16">
      <c r="A27" s="761"/>
      <c r="B27" s="763" t="s">
        <v>601</v>
      </c>
      <c r="D27" s="764"/>
      <c r="E27" s="761"/>
    </row>
    <row r="28" spans="1:5" ht="16">
      <c r="A28" s="761"/>
      <c r="B28" s="763" t="s">
        <v>602</v>
      </c>
      <c r="D28" s="764"/>
      <c r="E28" s="761"/>
    </row>
    <row r="29" spans="1:5" ht="21.75" customHeight="1">
      <c r="A29" s="761"/>
      <c r="D29" s="764"/>
      <c r="E29" s="761"/>
    </row>
    <row r="30" spans="1:5" ht="24" customHeight="1">
      <c r="A30" s="761"/>
      <c r="B30" s="763" t="s">
        <v>603</v>
      </c>
      <c r="D30" s="764"/>
      <c r="E30" s="761"/>
    </row>
    <row r="31" spans="1:5" ht="16">
      <c r="A31" s="761"/>
      <c r="B31" s="763" t="s">
        <v>604</v>
      </c>
      <c r="D31" s="762"/>
      <c r="E31" s="761"/>
    </row>
    <row r="32" spans="1:5" ht="15" customHeight="1">
      <c r="A32" s="761"/>
      <c r="E32" s="761"/>
    </row>
    <row r="33" spans="1:16">
      <c r="A33" s="761"/>
      <c r="B33" s="1036" t="s">
        <v>605</v>
      </c>
      <c r="C33" s="1036"/>
      <c r="D33" s="1036"/>
      <c r="E33" s="761"/>
    </row>
    <row r="35" spans="1:16" ht="14.5" hidden="1" customHeight="1">
      <c r="A35" s="1037"/>
      <c r="B35" s="1037"/>
      <c r="C35" s="1037"/>
      <c r="D35" s="1037"/>
      <c r="E35" s="1037"/>
      <c r="F35" s="1037"/>
      <c r="G35" s="1037"/>
      <c r="H35" s="1037"/>
      <c r="I35" s="1037"/>
      <c r="J35" s="1037"/>
      <c r="K35" s="1037"/>
      <c r="L35" s="1037"/>
      <c r="M35" s="1037"/>
      <c r="N35" s="1037"/>
      <c r="O35" s="1037"/>
      <c r="P35" s="1037"/>
    </row>
    <row r="37" spans="1:16" ht="16">
      <c r="B37" s="1038" t="s">
        <v>606</v>
      </c>
      <c r="C37" s="1039"/>
    </row>
    <row r="38" spans="1:16" ht="326.25" customHeight="1">
      <c r="B38" s="1031" t="s">
        <v>607</v>
      </c>
      <c r="C38" s="1032"/>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baseColWidth="10" defaultColWidth="8.83203125" defaultRowHeight="19"/>
  <cols>
    <col min="1" max="1" width="18" style="785" customWidth="1"/>
    <col min="2" max="2" width="101.83203125" style="784" customWidth="1"/>
    <col min="3" max="3" width="167.5" style="784" customWidth="1"/>
    <col min="4" max="4" width="12.5" style="783" customWidth="1"/>
    <col min="5" max="5" width="104.1640625" style="783" customWidth="1"/>
    <col min="6" max="6" width="41.5" style="783" customWidth="1"/>
    <col min="7" max="16384" width="8.83203125" style="783"/>
  </cols>
  <sheetData>
    <row r="1" spans="1:5" ht="20" thickBot="1"/>
    <row r="2" spans="1:5" ht="81" customHeight="1" thickBot="1">
      <c r="A2" s="823"/>
      <c r="B2" s="1078" t="s">
        <v>608</v>
      </c>
      <c r="C2" s="1079"/>
    </row>
    <row r="3" spans="1:5" ht="52" customHeight="1">
      <c r="A3" s="823"/>
      <c r="B3" s="1091" t="s">
        <v>609</v>
      </c>
      <c r="C3" s="1092"/>
    </row>
    <row r="4" spans="1:5" ht="52" customHeight="1">
      <c r="A4" s="823"/>
      <c r="B4" s="1074" t="s">
        <v>610</v>
      </c>
      <c r="C4" s="1075"/>
    </row>
    <row r="5" spans="1:5" ht="52" customHeight="1">
      <c r="A5" s="823"/>
      <c r="B5" s="1093" t="s">
        <v>611</v>
      </c>
      <c r="C5" s="1094"/>
    </row>
    <row r="6" spans="1:5" ht="52" customHeight="1">
      <c r="A6" s="823"/>
      <c r="B6" s="1093" t="s">
        <v>612</v>
      </c>
      <c r="C6" s="1094"/>
    </row>
    <row r="7" spans="1:5" ht="54" customHeight="1">
      <c r="A7" s="823"/>
      <c r="B7" s="1082" t="s">
        <v>613</v>
      </c>
      <c r="C7" s="1083"/>
    </row>
    <row r="8" spans="1:5" ht="33" customHeight="1">
      <c r="A8"/>
      <c r="B8" s="1084"/>
      <c r="C8" s="1083"/>
    </row>
    <row r="9" spans="1:5" ht="43.5" customHeight="1" thickBot="1">
      <c r="A9"/>
      <c r="B9" s="1085"/>
      <c r="C9" s="1086"/>
    </row>
    <row r="10" spans="1:5" ht="33" customHeight="1" thickBot="1">
      <c r="A10"/>
      <c r="B10" s="822"/>
    </row>
    <row r="11" spans="1:5" ht="33" customHeight="1" thickBot="1">
      <c r="A11"/>
      <c r="B11" s="1087" t="s">
        <v>614</v>
      </c>
      <c r="C11" s="1088"/>
    </row>
    <row r="12" spans="1:5" ht="98.25" customHeight="1" thickBot="1">
      <c r="B12" s="1089" t="s">
        <v>615</v>
      </c>
      <c r="C12" s="1090"/>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80" t="s">
        <v>632</v>
      </c>
      <c r="C25" s="1081"/>
    </row>
    <row r="26" spans="1:5" ht="33" customHeight="1" thickBot="1">
      <c r="B26" s="1076" t="s">
        <v>633</v>
      </c>
      <c r="C26" s="1077"/>
    </row>
    <row r="27" spans="1:5" ht="33" customHeight="1" thickBot="1">
      <c r="B27" s="1072" t="s">
        <v>634</v>
      </c>
      <c r="C27" s="1073"/>
    </row>
    <row r="28" spans="1:5" ht="33" customHeight="1" thickBot="1">
      <c r="E28" s="813"/>
    </row>
    <row r="29" spans="1:5" ht="33" customHeight="1" thickBot="1">
      <c r="B29" s="1044" t="s">
        <v>635</v>
      </c>
      <c r="C29" s="1045"/>
      <c r="E29" s="813"/>
    </row>
    <row r="30" spans="1:5" ht="48" customHeight="1" thickBot="1">
      <c r="B30" s="1060" t="s">
        <v>636</v>
      </c>
      <c r="C30" s="1061"/>
      <c r="E30" s="812"/>
    </row>
    <row r="31" spans="1:5" ht="67" customHeight="1" thickBot="1">
      <c r="A31" s="791"/>
      <c r="B31" s="1064" t="s">
        <v>637</v>
      </c>
      <c r="C31" s="1065"/>
      <c r="E31" s="811"/>
    </row>
    <row r="32" spans="1:5" ht="75" customHeight="1" thickBot="1">
      <c r="B32" s="1070" t="s">
        <v>638</v>
      </c>
      <c r="C32" s="1071"/>
    </row>
    <row r="33" spans="1:6" ht="90.75" customHeight="1" thickBot="1">
      <c r="B33" s="1064" t="s">
        <v>639</v>
      </c>
      <c r="C33" s="1065"/>
    </row>
    <row r="34" spans="1:6" ht="89.25" customHeight="1" thickBot="1">
      <c r="B34" s="1056" t="s">
        <v>640</v>
      </c>
      <c r="C34" s="1057"/>
    </row>
    <row r="35" spans="1:6" ht="66.5" customHeight="1" thickBot="1">
      <c r="B35" s="1058" t="s">
        <v>641</v>
      </c>
      <c r="C35" s="1059"/>
    </row>
    <row r="36" spans="1:6" ht="72.5" customHeight="1" thickBot="1">
      <c r="B36" s="1066" t="s">
        <v>642</v>
      </c>
      <c r="C36" s="1067"/>
    </row>
    <row r="37" spans="1:6" ht="48.75" customHeight="1" thickBot="1">
      <c r="B37" s="1068" t="s">
        <v>643</v>
      </c>
      <c r="C37" s="1069"/>
    </row>
    <row r="38" spans="1:6" ht="50.5" customHeight="1" thickBot="1">
      <c r="B38" s="1054" t="s">
        <v>644</v>
      </c>
      <c r="C38" s="1055"/>
      <c r="E38" s="810"/>
    </row>
    <row r="39" spans="1:6" ht="55.5" customHeight="1" thickBot="1">
      <c r="B39" s="1048" t="s">
        <v>645</v>
      </c>
      <c r="C39" s="1049"/>
    </row>
    <row r="40" spans="1:6" ht="57.75" customHeight="1" thickBot="1">
      <c r="B40" s="783"/>
      <c r="C40" s="783"/>
      <c r="F40" s="790"/>
    </row>
    <row r="41" spans="1:6" ht="54.75" customHeight="1" thickBot="1">
      <c r="B41" s="1062" t="s">
        <v>646</v>
      </c>
      <c r="C41" s="1063"/>
    </row>
    <row r="42" spans="1:6" ht="73" customHeight="1" thickBot="1">
      <c r="B42" s="1052" t="s">
        <v>647</v>
      </c>
      <c r="C42" s="1053"/>
    </row>
    <row r="43" spans="1:6" ht="35.5" customHeight="1" thickBot="1">
      <c r="B43" s="1050" t="s">
        <v>648</v>
      </c>
      <c r="C43" s="1051"/>
    </row>
    <row r="44" spans="1:6" ht="83" customHeight="1" thickBot="1">
      <c r="A44" s="791"/>
      <c r="B44" s="809" t="s">
        <v>649</v>
      </c>
      <c r="C44" s="808" t="s">
        <v>650</v>
      </c>
    </row>
    <row r="45" spans="1:6" ht="77.25" customHeight="1" thickBot="1">
      <c r="B45" s="807" t="s">
        <v>651</v>
      </c>
      <c r="C45" s="806" t="s">
        <v>652</v>
      </c>
    </row>
    <row r="46" spans="1:6" ht="56" customHeight="1" thickBot="1">
      <c r="B46" s="805" t="s">
        <v>653</v>
      </c>
      <c r="C46" s="797" t="s">
        <v>654</v>
      </c>
    </row>
    <row r="47" spans="1:6" ht="95.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 customHeight="1" thickBot="1">
      <c r="A51" s="791"/>
      <c r="B51" s="922" t="s">
        <v>664</v>
      </c>
      <c r="C51" s="921" t="s">
        <v>665</v>
      </c>
    </row>
    <row r="52" spans="1:6" ht="84.75" customHeight="1" thickBot="1">
      <c r="A52" s="791"/>
      <c r="B52" s="922" t="s">
        <v>495</v>
      </c>
      <c r="C52" s="923" t="s">
        <v>666</v>
      </c>
    </row>
    <row r="53" spans="1:6" ht="112"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60"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 customHeight="1" thickBot="1">
      <c r="A59" s="784"/>
      <c r="B59" s="794"/>
      <c r="C59" s="794"/>
    </row>
    <row r="60" spans="1:6" ht="56" customHeight="1" thickBot="1">
      <c r="A60" s="784"/>
      <c r="B60" s="1040" t="s">
        <v>678</v>
      </c>
      <c r="C60" s="1041"/>
    </row>
    <row r="61" spans="1:6" ht="129" customHeight="1" thickBot="1">
      <c r="A61" s="784"/>
      <c r="B61" s="793" t="s">
        <v>679</v>
      </c>
      <c r="C61" s="792" t="s">
        <v>680</v>
      </c>
    </row>
    <row r="62" spans="1:6" ht="56" customHeight="1" thickBot="1">
      <c r="A62" s="784"/>
      <c r="B62" s="783"/>
      <c r="C62" s="783"/>
    </row>
    <row r="63" spans="1:6" ht="40" customHeight="1" thickBot="1">
      <c r="A63" s="791"/>
      <c r="B63" s="1044" t="s">
        <v>681</v>
      </c>
      <c r="C63" s="1045"/>
    </row>
    <row r="64" spans="1:6" ht="51" customHeight="1" thickBot="1">
      <c r="B64" s="1046" t="s">
        <v>682</v>
      </c>
      <c r="C64" s="1047"/>
      <c r="D64"/>
      <c r="E64"/>
      <c r="F64"/>
    </row>
    <row r="65" spans="1:6" ht="46.5" customHeight="1" thickBot="1">
      <c r="B65" s="1046" t="s">
        <v>683</v>
      </c>
      <c r="C65" s="1047"/>
      <c r="D65"/>
      <c r="E65"/>
      <c r="F65"/>
    </row>
    <row r="66" spans="1:6" ht="108.75" customHeight="1" thickBot="1">
      <c r="B66" s="1042" t="s">
        <v>684</v>
      </c>
      <c r="C66" s="1043"/>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27:C27"/>
    <mergeCell ref="B4:C4"/>
    <mergeCell ref="B26:C26"/>
    <mergeCell ref="B2:C2"/>
    <mergeCell ref="B25:C25"/>
    <mergeCell ref="B7:C9"/>
    <mergeCell ref="B11:C11"/>
    <mergeCell ref="B12:C12"/>
    <mergeCell ref="B3:C3"/>
    <mergeCell ref="B5:C5"/>
    <mergeCell ref="B6:C6"/>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60:C60"/>
    <mergeCell ref="B66:C66"/>
    <mergeCell ref="B63:C63"/>
    <mergeCell ref="B64:C64"/>
    <mergeCell ref="B65:C65"/>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tabColor theme="4"/>
  </sheetPr>
  <dimension ref="A1:GP205"/>
  <sheetViews>
    <sheetView zoomScale="150" zoomScaleNormal="150" workbookViewId="0">
      <pane xSplit="1" topLeftCell="B1" activePane="topRight" state="frozen"/>
      <selection pane="topRight" activeCell="AE128" sqref="AE128"/>
    </sheetView>
  </sheetViews>
  <sheetFormatPr baseColWidth="10" defaultColWidth="21.6640625" defaultRowHeight="15" customHeight="1" outlineLevelCol="2"/>
  <cols>
    <col min="1" max="1" width="32.6640625" style="688" customWidth="1"/>
    <col min="2" max="2" width="21.6640625" style="742"/>
    <col min="3" max="4" width="21.6640625" style="688"/>
    <col min="5" max="5" width="35.6640625" style="688" customWidth="1"/>
    <col min="6" max="6" width="30.33203125" style="688" customWidth="1"/>
    <col min="7" max="7" width="21.6640625" style="688"/>
    <col min="8" max="8" width="109.6640625" style="688" bestFit="1" customWidth="1"/>
    <col min="9" max="10" width="21.6640625" style="688"/>
    <col min="11" max="14" width="21.6640625" style="688" customWidth="1" outlineLevel="2"/>
    <col min="15" max="16" width="21.6640625" style="688"/>
    <col min="17" max="20" width="21.6640625" style="688" hidden="1" customWidth="1" outlineLevel="1"/>
    <col min="21" max="24" width="21.6640625" style="688" hidden="1" customWidth="1" outlineLevel="2"/>
    <col min="25" max="25" width="21.6640625" style="688" hidden="1" customWidth="1" outlineLevel="1" collapsed="1"/>
    <col min="26" max="28" width="21.6640625" style="688" hidden="1" customWidth="1" outlineLevel="1"/>
    <col min="29" max="29" width="21.6640625" style="688" collapsed="1"/>
    <col min="30" max="30" width="21.6640625" style="688"/>
    <col min="31" max="32" width="21.6640625" style="688" customWidth="1" outlineLevel="1"/>
    <col min="33" max="33" width="21.6640625" style="688" customWidth="1" outlineLevel="1" collapsed="1"/>
    <col min="34" max="34" width="21.6640625" style="688" customWidth="1" outlineLevel="1"/>
    <col min="35" max="38" width="21.6640625" style="688" hidden="1" customWidth="1" outlineLevel="2"/>
    <col min="39" max="39" width="21.6640625" style="688" customWidth="1" outlineLevel="1" collapsed="1"/>
    <col min="40" max="43" width="21.6640625" style="688" customWidth="1" outlineLevel="1"/>
    <col min="44" max="44" width="21.6640625" style="688" customWidth="1" outlineLevel="1" collapsed="1"/>
    <col min="45" max="46" width="21.6640625" style="688"/>
    <col min="47" max="50" width="21.6640625" style="688" hidden="1" customWidth="1" outlineLevel="1"/>
    <col min="51" max="54" width="21.6640625" style="688" hidden="1" customWidth="1" outlineLevel="2"/>
    <col min="55" max="55" width="21.6640625" style="688" hidden="1" customWidth="1" outlineLevel="1" collapsed="1"/>
    <col min="56" max="58" width="21.6640625" style="688" hidden="1" customWidth="1" outlineLevel="1"/>
    <col min="59" max="59" width="21.6640625" style="688" collapsed="1"/>
    <col min="60" max="60" width="21.6640625" style="688"/>
    <col min="61" max="62" width="21.6640625" style="688" hidden="1" customWidth="1" outlineLevel="1"/>
    <col min="63" max="63" width="21.6640625" style="688" hidden="1" customWidth="1" outlineLevel="2"/>
    <col min="64" max="64" width="22.6640625" style="688" hidden="1" customWidth="1" outlineLevel="2"/>
    <col min="65" max="65" width="21.6640625" style="688" hidden="1" customWidth="1" outlineLevel="2"/>
    <col min="66" max="66" width="24.5" style="688" hidden="1" customWidth="1" outlineLevel="2"/>
    <col min="67" max="70" width="21.6640625" style="688" hidden="1" customWidth="1" outlineLevel="2"/>
    <col min="71" max="71" width="21.6640625" style="688" hidden="1" customWidth="1" outlineLevel="1" collapsed="1"/>
    <col min="72" max="72" width="21.6640625" style="688" hidden="1" customWidth="1" outlineLevel="1"/>
    <col min="73" max="76" width="21.6640625" style="688" hidden="1" customWidth="1" outlineLevel="2"/>
    <col min="77" max="77" width="21.6640625" style="688" collapsed="1"/>
    <col min="78" max="78" width="21.6640625" style="688"/>
    <col min="79" max="80" width="21.6640625" style="688" hidden="1" customWidth="1" outlineLevel="1"/>
    <col min="81" max="84" width="21.6640625" style="688" hidden="1" customWidth="1" outlineLevel="2"/>
    <col min="85" max="85" width="21.6640625" style="688" hidden="1" customWidth="1" outlineLevel="1" collapsed="1"/>
    <col min="86" max="86" width="21.6640625" style="688" hidden="1" customWidth="1" outlineLevel="1"/>
    <col min="87" max="90" width="21.6640625" style="688" hidden="1" customWidth="1" outlineLevel="2"/>
    <col min="91" max="91" width="21.6640625" style="688" collapsed="1"/>
    <col min="92" max="92" width="21.6640625" style="688"/>
    <col min="93" max="94" width="21.6640625" style="688" hidden="1" customWidth="1" outlineLevel="1"/>
    <col min="95" max="99" width="21.6640625" style="688" hidden="1" customWidth="1" outlineLevel="2"/>
    <col min="100" max="100" width="25" style="688" hidden="1" customWidth="1" outlineLevel="2"/>
    <col min="101" max="101" width="21.6640625" style="688" hidden="1" customWidth="1" outlineLevel="1" collapsed="1"/>
    <col min="102" max="102" width="21.6640625" style="688" hidden="1" customWidth="1" outlineLevel="1"/>
    <col min="103" max="106" width="21.6640625" style="688" hidden="1" customWidth="1" outlineLevel="2"/>
    <col min="107" max="107" width="21.6640625" style="688" collapsed="1"/>
    <col min="108" max="108" width="21.6640625" style="688"/>
    <col min="109" max="110" width="21.6640625" style="688" hidden="1" customWidth="1" outlineLevel="1"/>
    <col min="111" max="114" width="21.6640625" style="688" hidden="1" customWidth="1" outlineLevel="2"/>
    <col min="115" max="115" width="21.6640625" style="688" hidden="1" customWidth="1" outlineLevel="1" collapsed="1"/>
    <col min="116" max="116" width="21.6640625" style="688" hidden="1" customWidth="1" outlineLevel="1"/>
    <col min="117" max="120" width="21.6640625" style="688" hidden="1" customWidth="1" outlineLevel="2"/>
    <col min="121" max="121" width="21.6640625" style="688" hidden="1" customWidth="1" outlineLevel="1" collapsed="1"/>
    <col min="122" max="122" width="21.6640625" style="688" hidden="1" customWidth="1" outlineLevel="1"/>
    <col min="123" max="126" width="21.6640625" style="688" hidden="1" customWidth="1" outlineLevel="2"/>
    <col min="127" max="127" width="21.6640625" style="688" collapsed="1"/>
    <col min="128" max="128" width="21.6640625" style="688"/>
    <col min="129" max="130" width="21.6640625" style="688" hidden="1" customWidth="1" outlineLevel="1"/>
    <col min="131" max="136" width="21.6640625" style="688" hidden="1" customWidth="1" outlineLevel="2"/>
    <col min="137" max="137" width="21.6640625" style="688" hidden="1" customWidth="1" outlineLevel="1" collapsed="1"/>
    <col min="138" max="138" width="21.6640625" style="688" hidden="1" customWidth="1" outlineLevel="1"/>
    <col min="139" max="142" width="21.6640625" style="688" hidden="1" customWidth="1" outlineLevel="2"/>
    <col min="143" max="143" width="22.5" style="688" hidden="1" customWidth="1" outlineLevel="2"/>
    <col min="144" max="144" width="24.5" style="688" hidden="1" customWidth="1" outlineLevel="2"/>
    <col min="145" max="145" width="21.6640625" style="688" collapsed="1"/>
    <col min="146" max="146" width="21.6640625" style="688"/>
    <col min="147" max="148" width="21.6640625" style="688" hidden="1" customWidth="1" outlineLevel="1"/>
    <col min="149" max="152" width="21.6640625" style="688" hidden="1" customWidth="1" outlineLevel="2"/>
    <col min="153" max="153" width="21.6640625" style="688" hidden="1" customWidth="1" outlineLevel="1" collapsed="1"/>
    <col min="154" max="154" width="21.6640625" style="688" hidden="1" customWidth="1" outlineLevel="1"/>
    <col min="155" max="156" width="21.6640625" style="688" hidden="1" customWidth="1" outlineLevel="2"/>
    <col min="157" max="157" width="24.5" style="688" hidden="1" customWidth="1" outlineLevel="2"/>
    <col min="158" max="158" width="23" style="688" hidden="1" customWidth="1" outlineLevel="2"/>
    <col min="159" max="159" width="21.6640625" style="688" collapsed="1"/>
    <col min="160" max="160" width="21.6640625" style="688"/>
    <col min="161" max="161" width="27.6640625" hidden="1" customWidth="1" outlineLevel="1"/>
    <col min="162" max="162" width="30.5" style="688" hidden="1" customWidth="1" outlineLevel="1"/>
    <col min="163" max="163" width="46" style="688" hidden="1" customWidth="1" outlineLevel="2"/>
    <col min="164" max="164" width="21.6640625" style="688" hidden="1" customWidth="1" outlineLevel="2"/>
    <col min="165" max="165" width="49" style="688" hidden="1" customWidth="1" outlineLevel="2"/>
    <col min="166" max="166" width="28" style="688" hidden="1" customWidth="1" outlineLevel="2"/>
    <col min="167" max="167" width="33.5" style="688" hidden="1" customWidth="1" outlineLevel="2"/>
    <col min="168" max="168" width="21.6640625" hidden="1" customWidth="1" outlineLevel="2"/>
    <col min="169" max="169" width="30.5" hidden="1" customWidth="1" outlineLevel="2"/>
    <col min="170" max="170" width="21.6640625" hidden="1" customWidth="1" outlineLevel="2"/>
    <col min="171" max="171" width="42.1640625" style="688" hidden="1" customWidth="1" outlineLevel="2"/>
    <col min="172" max="172" width="21.6640625" style="688" hidden="1" customWidth="1" outlineLevel="2"/>
    <col min="173" max="173" width="31.33203125" style="688" hidden="1" customWidth="1" outlineLevel="2"/>
    <col min="174" max="174" width="21.6640625" style="688" hidden="1" customWidth="1" outlineLevel="2"/>
    <col min="175" max="175" width="21.6640625" style="688" hidden="1" customWidth="1" outlineLevel="1" collapsed="1"/>
    <col min="176" max="176" width="21.6640625" style="688" hidden="1" customWidth="1" outlineLevel="1"/>
    <col min="177" max="177" width="32.6640625" style="688" hidden="1" customWidth="1" outlineLevel="1"/>
    <col min="178" max="178" width="27.33203125" style="688" hidden="1" customWidth="1" outlineLevel="1"/>
    <col min="179" max="179" width="29.5" style="688" hidden="1" customWidth="1" outlineLevel="1"/>
    <col min="180" max="180" width="24.6640625" style="688" hidden="1" customWidth="1" outlineLevel="1"/>
    <col min="181" max="181" width="35.1640625" style="688" hidden="1" customWidth="1" outlineLevel="1"/>
    <col min="182" max="182" width="21.6640625" hidden="1" customWidth="1" outlineLevel="1"/>
    <col min="183" max="183" width="48.6640625" style="688" hidden="1" customWidth="1" outlineLevel="2"/>
    <col min="184" max="184" width="21.6640625" style="688" hidden="1" customWidth="1" outlineLevel="2"/>
    <col min="185" max="185" width="48.6640625" style="688" hidden="1" customWidth="1" outlineLevel="2"/>
    <col min="186" max="186" width="21.6640625" style="688" hidden="1" customWidth="1" outlineLevel="2"/>
    <col min="187" max="187" width="56.33203125" hidden="1" customWidth="1" outlineLevel="2"/>
    <col min="188" max="188" width="21.6640625" style="688" hidden="1" customWidth="1" outlineLevel="2"/>
    <col min="189" max="189" width="94.1640625" style="688" customWidth="1" collapsed="1"/>
    <col min="190" max="16384" width="21.664062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75" customHeight="1">
      <c r="A2" s="684"/>
      <c r="B2" s="635"/>
      <c r="C2" s="1150" t="s">
        <v>685</v>
      </c>
      <c r="D2" s="1151"/>
      <c r="E2" s="1151"/>
      <c r="F2" s="1152"/>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153"/>
      <c r="D3" s="1154"/>
      <c r="E3" s="1154"/>
      <c r="F3" s="1155"/>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153"/>
      <c r="D4" s="1154"/>
      <c r="E4" s="1154"/>
      <c r="F4" s="1155"/>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25" customHeight="1">
      <c r="A5" s="637"/>
      <c r="B5" s="635"/>
      <c r="C5" s="1156"/>
      <c r="D5" s="1157"/>
      <c r="E5" s="1157"/>
      <c r="F5" s="1158"/>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159" t="s">
        <v>686</v>
      </c>
      <c r="D7" s="1160"/>
      <c r="E7" s="1160"/>
      <c r="F7" s="1160"/>
      <c r="G7" s="1160"/>
      <c r="H7" s="1161"/>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162" t="s">
        <v>687</v>
      </c>
      <c r="D8" s="1163"/>
      <c r="E8" s="1163"/>
      <c r="F8" s="1163"/>
      <c r="G8" s="1163"/>
      <c r="H8" s="1164"/>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26" t="s">
        <v>688</v>
      </c>
      <c r="J9" s="1130"/>
      <c r="K9" s="589"/>
      <c r="L9" s="589"/>
      <c r="M9" s="589"/>
      <c r="N9" s="630"/>
      <c r="O9" s="1126" t="s">
        <v>689</v>
      </c>
      <c r="P9" s="1130"/>
      <c r="Q9" s="589"/>
      <c r="R9" s="589"/>
      <c r="S9" s="589"/>
      <c r="T9" s="632"/>
      <c r="U9" s="589"/>
      <c r="V9" s="632"/>
      <c r="W9" s="632"/>
      <c r="X9" s="632"/>
      <c r="Y9" s="632"/>
      <c r="Z9" s="589"/>
      <c r="AA9" s="589"/>
      <c r="AB9" s="589"/>
      <c r="AC9" s="1126" t="s">
        <v>690</v>
      </c>
      <c r="AD9" s="1130"/>
      <c r="AE9" s="583"/>
      <c r="AF9" s="631"/>
      <c r="AG9" s="631"/>
      <c r="AH9" s="631"/>
      <c r="AI9" s="618"/>
      <c r="AJ9" s="631"/>
      <c r="AK9" s="631"/>
      <c r="AL9" s="631"/>
      <c r="AM9" s="631"/>
      <c r="AN9" s="631"/>
      <c r="AO9" s="631"/>
      <c r="AP9" s="631"/>
      <c r="AQ9" s="631"/>
      <c r="AR9" s="584"/>
      <c r="AS9" s="1126" t="s">
        <v>691</v>
      </c>
      <c r="AT9" s="1130"/>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37" t="s">
        <v>703</v>
      </c>
      <c r="R10" s="1138"/>
      <c r="S10" s="1137" t="s">
        <v>704</v>
      </c>
      <c r="T10" s="1138"/>
      <c r="U10" s="621"/>
      <c r="V10" s="621"/>
      <c r="W10" s="618"/>
      <c r="X10" s="591"/>
      <c r="Y10" s="620" t="s">
        <v>705</v>
      </c>
      <c r="Z10" s="608"/>
      <c r="AA10" s="573"/>
      <c r="AB10" s="589"/>
      <c r="AC10" s="604" t="s">
        <v>706</v>
      </c>
      <c r="AD10" s="619"/>
      <c r="AE10" s="1146" t="s">
        <v>707</v>
      </c>
      <c r="AF10" s="1149"/>
      <c r="AG10" s="1146" t="s">
        <v>708</v>
      </c>
      <c r="AH10" s="1136"/>
      <c r="AI10" s="618"/>
      <c r="AJ10" s="617"/>
      <c r="AK10" s="617"/>
      <c r="AL10" s="616"/>
      <c r="AM10" s="563" t="s">
        <v>709</v>
      </c>
      <c r="AN10" s="583"/>
      <c r="AO10" s="583"/>
      <c r="AP10" s="564"/>
      <c r="AQ10" s="1135" t="s">
        <v>710</v>
      </c>
      <c r="AR10" s="1149"/>
      <c r="AS10" s="604" t="s">
        <v>711</v>
      </c>
      <c r="AT10" s="612"/>
      <c r="AU10" s="1146" t="s">
        <v>712</v>
      </c>
      <c r="AV10" s="1147"/>
      <c r="AW10" s="1133" t="s">
        <v>713</v>
      </c>
      <c r="AX10" s="1136"/>
      <c r="AY10" s="615"/>
      <c r="AZ10" s="615"/>
      <c r="BA10" s="614"/>
      <c r="BB10" s="614"/>
      <c r="BC10" s="613" t="s">
        <v>714</v>
      </c>
      <c r="BD10" s="573"/>
      <c r="BE10" s="583"/>
      <c r="BF10" s="574"/>
      <c r="BG10" s="599" t="s">
        <v>715</v>
      </c>
      <c r="BH10" s="612"/>
      <c r="BI10" s="1135" t="s">
        <v>716</v>
      </c>
      <c r="BJ10" s="1136"/>
      <c r="BK10" s="555"/>
      <c r="BL10" s="602"/>
      <c r="BM10" s="601"/>
      <c r="BN10" s="609"/>
      <c r="BO10" s="555"/>
      <c r="BP10" s="555"/>
      <c r="BQ10" s="555"/>
      <c r="BR10" s="554"/>
      <c r="BS10" s="1135" t="s">
        <v>717</v>
      </c>
      <c r="BT10" s="1136"/>
      <c r="BU10" s="583"/>
      <c r="BV10" s="611"/>
      <c r="BW10" s="609"/>
      <c r="BX10" s="610"/>
      <c r="BY10" s="604" t="s">
        <v>718</v>
      </c>
      <c r="BZ10" s="612"/>
      <c r="CA10" s="1135" t="s">
        <v>719</v>
      </c>
      <c r="CB10" s="1136"/>
      <c r="CC10" s="573"/>
      <c r="CD10" s="607"/>
      <c r="CE10" s="601"/>
      <c r="CF10" s="600"/>
      <c r="CG10" s="573" t="s">
        <v>720</v>
      </c>
      <c r="CH10" s="608"/>
      <c r="CI10" s="573"/>
      <c r="CJ10" s="602"/>
      <c r="CK10" s="601"/>
      <c r="CL10" s="600"/>
      <c r="CM10" s="599" t="s">
        <v>721</v>
      </c>
      <c r="CN10" s="603"/>
      <c r="CO10" s="1135" t="s">
        <v>722</v>
      </c>
      <c r="CP10" s="1136"/>
      <c r="CQ10" s="583"/>
      <c r="CR10" s="602"/>
      <c r="CS10" s="601"/>
      <c r="CT10" s="609"/>
      <c r="CU10" s="555"/>
      <c r="CV10" s="608"/>
      <c r="CW10" s="1133" t="s">
        <v>723</v>
      </c>
      <c r="CX10" s="1136"/>
      <c r="CY10" s="583"/>
      <c r="CZ10" s="602"/>
      <c r="DA10" s="601"/>
      <c r="DB10" s="600"/>
      <c r="DC10" s="604" t="s">
        <v>724</v>
      </c>
      <c r="DD10" s="603"/>
      <c r="DE10" s="1135" t="s">
        <v>725</v>
      </c>
      <c r="DF10" s="1136"/>
      <c r="DG10" s="583"/>
      <c r="DH10" s="602"/>
      <c r="DI10" s="601"/>
      <c r="DJ10" s="600"/>
      <c r="DK10" s="1135" t="s">
        <v>726</v>
      </c>
      <c r="DL10" s="1136"/>
      <c r="DM10" s="583"/>
      <c r="DN10" s="602"/>
      <c r="DO10" s="601"/>
      <c r="DP10" s="610"/>
      <c r="DQ10" s="1148" t="s">
        <v>727</v>
      </c>
      <c r="DR10" s="1138"/>
      <c r="DS10" s="606"/>
      <c r="DT10" s="611"/>
      <c r="DU10" s="609"/>
      <c r="DV10" s="610"/>
      <c r="DW10" s="599" t="s">
        <v>728</v>
      </c>
      <c r="DX10" s="603"/>
      <c r="DY10" s="1135" t="s">
        <v>729</v>
      </c>
      <c r="DZ10" s="1136"/>
      <c r="EA10" s="583"/>
      <c r="EB10" s="602"/>
      <c r="EC10" s="601"/>
      <c r="ED10" s="609"/>
      <c r="EE10" s="555"/>
      <c r="EF10" s="608"/>
      <c r="EG10" s="1137" t="s">
        <v>730</v>
      </c>
      <c r="EH10" s="1138"/>
      <c r="EI10" s="606"/>
      <c r="EJ10" s="607"/>
      <c r="EK10" s="607"/>
      <c r="EL10" s="607"/>
      <c r="EM10" s="606"/>
      <c r="EN10" s="605"/>
      <c r="EO10" s="604" t="s">
        <v>731</v>
      </c>
      <c r="EP10" s="603"/>
      <c r="EQ10" s="1135" t="s">
        <v>732</v>
      </c>
      <c r="ER10" s="1136"/>
      <c r="ES10" s="583"/>
      <c r="ET10" s="602"/>
      <c r="EU10" s="601"/>
      <c r="EV10" s="601"/>
      <c r="EW10" s="1137" t="s">
        <v>733</v>
      </c>
      <c r="EX10" s="1138"/>
      <c r="EY10" s="583"/>
      <c r="EZ10" s="602"/>
      <c r="FA10" s="601"/>
      <c r="FB10" s="600"/>
      <c r="FC10" s="599" t="s">
        <v>734</v>
      </c>
      <c r="FD10" s="598"/>
      <c r="FE10" s="1137" t="s">
        <v>735</v>
      </c>
      <c r="FF10" s="1138"/>
      <c r="FG10" s="597"/>
      <c r="FH10" s="596"/>
      <c r="FI10" s="596"/>
      <c r="FJ10" s="596"/>
      <c r="FK10" s="596"/>
      <c r="FL10" s="698"/>
      <c r="FM10" s="698"/>
      <c r="FN10" s="698"/>
      <c r="FO10" s="698"/>
      <c r="FP10" s="698"/>
      <c r="FQ10" s="698"/>
      <c r="FR10" s="698"/>
      <c r="FS10" s="1139" t="s">
        <v>736</v>
      </c>
      <c r="FT10" s="1140"/>
      <c r="FU10" s="698"/>
      <c r="FV10" s="698"/>
      <c r="FW10" s="698"/>
      <c r="FX10" s="698"/>
      <c r="FY10" s="1139" t="s">
        <v>737</v>
      </c>
      <c r="FZ10" s="1140"/>
      <c r="GA10" s="699"/>
      <c r="GB10" s="699"/>
      <c r="GC10" s="699"/>
      <c r="GD10" s="699"/>
      <c r="GE10" s="699"/>
      <c r="GF10" s="700"/>
      <c r="GG10" s="701"/>
    </row>
    <row r="11" spans="1:198" s="692" customFormat="1" ht="28" customHeight="1">
      <c r="A11" s="702"/>
      <c r="B11" s="703"/>
      <c r="C11" s="704"/>
      <c r="D11" s="704"/>
      <c r="E11" s="705"/>
      <c r="F11" s="706"/>
      <c r="G11" s="705"/>
      <c r="H11" s="961" t="s">
        <v>738</v>
      </c>
      <c r="I11" s="570"/>
      <c r="J11" s="578"/>
      <c r="K11" s="583" t="s">
        <v>739</v>
      </c>
      <c r="L11" s="584"/>
      <c r="M11" s="1126" t="s">
        <v>740</v>
      </c>
      <c r="N11" s="1128"/>
      <c r="O11" s="570"/>
      <c r="P11" s="578"/>
      <c r="Q11" s="594"/>
      <c r="R11" s="595"/>
      <c r="S11" s="594"/>
      <c r="T11" s="593"/>
      <c r="U11" s="1141" t="s">
        <v>741</v>
      </c>
      <c r="V11" s="1142"/>
      <c r="W11" s="592" t="s">
        <v>742</v>
      </c>
      <c r="X11" s="591"/>
      <c r="Y11" s="575" t="s">
        <v>743</v>
      </c>
      <c r="Z11" s="574"/>
      <c r="AA11" s="590" t="s">
        <v>744</v>
      </c>
      <c r="AB11" s="589"/>
      <c r="AC11" s="561"/>
      <c r="AD11" s="560"/>
      <c r="AE11" s="588"/>
      <c r="AF11" s="587"/>
      <c r="AG11" s="586"/>
      <c r="AH11" s="585"/>
      <c r="AI11" s="1143" t="s">
        <v>745</v>
      </c>
      <c r="AJ11" s="1142"/>
      <c r="AK11" s="575" t="s">
        <v>746</v>
      </c>
      <c r="AL11" s="575"/>
      <c r="AM11" s="563" t="s">
        <v>747</v>
      </c>
      <c r="AN11" s="584"/>
      <c r="AO11" s="583" t="s">
        <v>748</v>
      </c>
      <c r="AP11" s="582"/>
      <c r="AQ11" s="581"/>
      <c r="AR11" s="580"/>
      <c r="AS11" s="579"/>
      <c r="AT11" s="578"/>
      <c r="AU11" s="577"/>
      <c r="AV11" s="568"/>
      <c r="AW11" s="577"/>
      <c r="AX11" s="567"/>
      <c r="AY11" s="1144" t="s">
        <v>749</v>
      </c>
      <c r="AZ11" s="1145"/>
      <c r="BA11" s="557" t="s">
        <v>750</v>
      </c>
      <c r="BB11" s="576"/>
      <c r="BC11" s="575" t="s">
        <v>743</v>
      </c>
      <c r="BD11" s="574"/>
      <c r="BE11" s="573" t="s">
        <v>744</v>
      </c>
      <c r="BF11" s="574"/>
      <c r="BG11" s="570"/>
      <c r="BH11" s="560"/>
      <c r="BI11" s="559"/>
      <c r="BJ11" s="559"/>
      <c r="BK11" s="563" t="s">
        <v>751</v>
      </c>
      <c r="BL11" s="564"/>
      <c r="BM11" s="555" t="s">
        <v>752</v>
      </c>
      <c r="BN11" s="554"/>
      <c r="BO11" s="1126" t="s">
        <v>753</v>
      </c>
      <c r="BP11" s="1128"/>
      <c r="BQ11" s="573" t="s">
        <v>754</v>
      </c>
      <c r="BR11" s="572"/>
      <c r="BS11" s="571"/>
      <c r="BT11" s="555"/>
      <c r="BU11" s="1129" t="s">
        <v>755</v>
      </c>
      <c r="BV11" s="1128"/>
      <c r="BW11" s="1126" t="s">
        <v>756</v>
      </c>
      <c r="BX11" s="1128"/>
      <c r="BY11" s="570"/>
      <c r="BZ11" s="560"/>
      <c r="CA11" s="559"/>
      <c r="CB11" s="558"/>
      <c r="CC11" s="1133" t="s">
        <v>757</v>
      </c>
      <c r="CD11" s="1134"/>
      <c r="CE11" s="1129" t="s">
        <v>758</v>
      </c>
      <c r="CF11" s="1128"/>
      <c r="CG11" s="565"/>
      <c r="CH11" s="565"/>
      <c r="CI11" s="1126" t="s">
        <v>759</v>
      </c>
      <c r="CJ11" s="1128"/>
      <c r="CK11" s="1126" t="s">
        <v>760</v>
      </c>
      <c r="CL11" s="1128"/>
      <c r="CM11" s="561"/>
      <c r="CN11" s="560"/>
      <c r="CO11" s="559"/>
      <c r="CP11" s="569"/>
      <c r="CQ11" s="1130" t="s">
        <v>761</v>
      </c>
      <c r="CR11" s="1128"/>
      <c r="CS11" s="1126" t="s">
        <v>762</v>
      </c>
      <c r="CT11" s="1128"/>
      <c r="CU11" s="563" t="s">
        <v>763</v>
      </c>
      <c r="CV11" s="564"/>
      <c r="CW11" s="565"/>
      <c r="CX11" s="568"/>
      <c r="CY11" s="1126" t="s">
        <v>764</v>
      </c>
      <c r="CZ11" s="1128"/>
      <c r="DA11" s="1126" t="s">
        <v>765</v>
      </c>
      <c r="DB11" s="1128"/>
      <c r="DC11" s="561"/>
      <c r="DD11" s="560"/>
      <c r="DE11" s="559"/>
      <c r="DF11" s="558"/>
      <c r="DG11" s="1129" t="s">
        <v>766</v>
      </c>
      <c r="DH11" s="1128"/>
      <c r="DI11" s="1126" t="s">
        <v>767</v>
      </c>
      <c r="DJ11" s="1128"/>
      <c r="DK11" s="565"/>
      <c r="DL11" s="567"/>
      <c r="DM11" s="1129" t="s">
        <v>768</v>
      </c>
      <c r="DN11" s="1128"/>
      <c r="DO11" s="1126" t="s">
        <v>769</v>
      </c>
      <c r="DP11" s="1128"/>
      <c r="DQ11" s="565"/>
      <c r="DR11" s="565"/>
      <c r="DS11" s="1126" t="s">
        <v>770</v>
      </c>
      <c r="DT11" s="1128"/>
      <c r="DU11" s="1126" t="s">
        <v>771</v>
      </c>
      <c r="DV11" s="1128"/>
      <c r="DW11" s="561"/>
      <c r="DX11" s="560"/>
      <c r="DY11" s="559"/>
      <c r="DZ11" s="559"/>
      <c r="EA11" s="1126" t="s">
        <v>772</v>
      </c>
      <c r="EB11" s="1128"/>
      <c r="EC11" s="1126" t="s">
        <v>773</v>
      </c>
      <c r="ED11" s="1128"/>
      <c r="EE11" s="1126" t="s">
        <v>774</v>
      </c>
      <c r="EF11" s="1127"/>
      <c r="EG11" s="566"/>
      <c r="EH11" s="565"/>
      <c r="EI11" s="563" t="s">
        <v>775</v>
      </c>
      <c r="EJ11" s="564"/>
      <c r="EK11" s="1126" t="s">
        <v>776</v>
      </c>
      <c r="EL11" s="1128"/>
      <c r="EM11" s="563" t="s">
        <v>777</v>
      </c>
      <c r="EN11" s="562"/>
      <c r="EO11" s="561"/>
      <c r="EP11" s="560"/>
      <c r="EQ11" s="559"/>
      <c r="ER11" s="558"/>
      <c r="ES11" s="1129" t="s">
        <v>778</v>
      </c>
      <c r="ET11" s="1128"/>
      <c r="EU11" s="1126" t="s">
        <v>779</v>
      </c>
      <c r="EV11" s="1130"/>
      <c r="EW11" s="557"/>
      <c r="EX11" s="556"/>
      <c r="EY11" s="1130" t="s">
        <v>780</v>
      </c>
      <c r="EZ11" s="1128"/>
      <c r="FA11" s="555" t="s">
        <v>781</v>
      </c>
      <c r="FB11" s="554"/>
      <c r="FC11" s="553"/>
      <c r="FD11" s="552"/>
      <c r="FE11" s="551"/>
      <c r="FF11" s="550"/>
      <c r="FG11" s="548" t="s">
        <v>782</v>
      </c>
      <c r="FH11" s="549"/>
      <c r="FI11" s="548" t="s">
        <v>783</v>
      </c>
      <c r="FJ11" s="547"/>
      <c r="FK11" s="546" t="s">
        <v>784</v>
      </c>
      <c r="FL11" s="707"/>
      <c r="FM11" s="1131" t="s">
        <v>785</v>
      </c>
      <c r="FN11" s="1132"/>
      <c r="FO11" s="1108" t="s">
        <v>786</v>
      </c>
      <c r="FP11" s="1123"/>
      <c r="FQ11" s="1124" t="s">
        <v>787</v>
      </c>
      <c r="FR11" s="1125"/>
      <c r="FS11" s="708"/>
      <c r="FT11" s="709"/>
      <c r="FU11" s="1108" t="s">
        <v>788</v>
      </c>
      <c r="FV11" s="1109"/>
      <c r="FW11" s="1108" t="s">
        <v>789</v>
      </c>
      <c r="FX11" s="1109"/>
      <c r="FY11" s="710"/>
      <c r="FZ11" s="709"/>
      <c r="GA11" s="1108" t="s">
        <v>790</v>
      </c>
      <c r="GB11" s="1109"/>
      <c r="GC11" s="1108" t="s">
        <v>791</v>
      </c>
      <c r="GD11" s="1109"/>
      <c r="GE11" s="1108" t="s">
        <v>792</v>
      </c>
      <c r="GF11" s="1109"/>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6">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6">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6">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6">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6">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6">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6">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6">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6">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6">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6">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6">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36" t="s">
        <v>1809</v>
      </c>
    </row>
    <row r="37" spans="1:189" ht="16">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6">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6">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6">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6">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6">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6">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6">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6">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6">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6">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6">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6">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6">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6">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6">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6">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6">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6">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6">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6">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6">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6">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6">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6">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6">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6">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6">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6">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6">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6">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6">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6">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6">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6">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6">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6">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6">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6">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6">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6">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6">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6">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6">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6">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6">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6">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6">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6">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6">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21" customHeight="1">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36" t="s">
        <v>1808</v>
      </c>
    </row>
    <row r="90" spans="1:189" ht="16">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6">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6">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6">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6">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6">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6">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6">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6">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6">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6">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6">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6">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6">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6">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6">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6">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6">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6">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6">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6">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6">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6">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6">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6">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6">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6">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6">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6">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6">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6">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6">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6">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6">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6">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6">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6">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6">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6">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148</v>
      </c>
      <c r="AD128" s="531" t="s">
        <v>145</v>
      </c>
      <c r="AE128" s="722" t="s">
        <v>142</v>
      </c>
      <c r="AF128" s="531" t="s">
        <v>145</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6">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6">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6">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6">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6">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6">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6">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6">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6">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6">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6">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6">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6">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6">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6">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6">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6">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6">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6">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6">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6">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6">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21" customHeight="1">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36" t="s">
        <v>1807</v>
      </c>
    </row>
    <row r="153" spans="1:189" ht="16">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6">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6">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1810</v>
      </c>
    </row>
    <row r="157" spans="1:189" ht="16">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6">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144</v>
      </c>
      <c r="BJ158" s="719" t="s">
        <v>828</v>
      </c>
      <c r="BK158" s="722" t="s">
        <v>144</v>
      </c>
      <c r="BL158" s="719" t="s">
        <v>156</v>
      </c>
      <c r="BM158" s="724" t="s">
        <v>144</v>
      </c>
      <c r="BN158" s="719" t="s">
        <v>156</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6">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6">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6">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6">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6">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6">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6">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6">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6">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6">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6">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6">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6">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6">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6">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6">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6">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10" t="s">
        <v>903</v>
      </c>
      <c r="H180" s="1110"/>
      <c r="I180" s="1110"/>
      <c r="J180" s="1110"/>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11" t="s">
        <v>904</v>
      </c>
      <c r="C181" s="1112"/>
      <c r="D181" s="1113"/>
      <c r="E181" s="684"/>
      <c r="F181" s="684"/>
      <c r="G181" s="1114" t="s">
        <v>905</v>
      </c>
      <c r="H181" s="1114"/>
      <c r="I181" s="1114"/>
      <c r="J181" s="1114"/>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15" t="s">
        <v>906</v>
      </c>
      <c r="C182" s="1116"/>
      <c r="D182" s="1117"/>
      <c r="E182" s="684"/>
      <c r="F182" s="684"/>
      <c r="G182" s="1114"/>
      <c r="H182" s="1114"/>
      <c r="I182" s="1114"/>
      <c r="J182" s="1114"/>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18" t="s">
        <v>907</v>
      </c>
      <c r="C183" s="1119"/>
      <c r="D183" s="1120"/>
      <c r="E183" s="684"/>
      <c r="F183" s="684"/>
      <c r="G183" s="523" t="s">
        <v>562</v>
      </c>
      <c r="H183" s="522" t="s">
        <v>17</v>
      </c>
      <c r="I183" s="1121" t="s">
        <v>908</v>
      </c>
      <c r="J183" s="1122"/>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105" t="s">
        <v>910</v>
      </c>
      <c r="C184" s="1106"/>
      <c r="D184" s="1107"/>
      <c r="E184" s="684"/>
      <c r="F184" s="684"/>
      <c r="G184" s="516" t="s">
        <v>161</v>
      </c>
      <c r="H184" s="519" t="s">
        <v>565</v>
      </c>
      <c r="I184" s="1099" t="s">
        <v>911</v>
      </c>
      <c r="J184" s="1100"/>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099" t="s">
        <v>911</v>
      </c>
      <c r="J185" s="1100"/>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099" t="s">
        <v>912</v>
      </c>
      <c r="J186" s="1100"/>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099" t="s">
        <v>911</v>
      </c>
      <c r="J187" s="1100"/>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099" t="s">
        <v>911</v>
      </c>
      <c r="J188" s="1100"/>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099" t="s">
        <v>913</v>
      </c>
      <c r="J189" s="1100"/>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099" t="s">
        <v>141</v>
      </c>
      <c r="J190" s="1100"/>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099" t="s">
        <v>911</v>
      </c>
      <c r="J191" s="1100"/>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5" customHeight="1">
      <c r="A192" s="684"/>
      <c r="B192" s="737"/>
      <c r="C192" s="684"/>
      <c r="D192" s="684"/>
      <c r="E192" s="684"/>
      <c r="F192" s="684"/>
      <c r="G192" s="516" t="s">
        <v>154</v>
      </c>
      <c r="H192" s="519" t="s">
        <v>452</v>
      </c>
      <c r="I192" s="1099" t="s">
        <v>141</v>
      </c>
      <c r="J192" s="1100"/>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6">
      <c r="A193" s="684"/>
      <c r="B193" s="737"/>
      <c r="C193" s="684"/>
      <c r="D193" s="684"/>
      <c r="E193" s="684"/>
      <c r="F193" s="684"/>
      <c r="G193" s="518"/>
      <c r="H193" s="519" t="s">
        <v>155</v>
      </c>
      <c r="I193" s="1099" t="s">
        <v>141</v>
      </c>
      <c r="J193" s="1100"/>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6">
      <c r="A194" s="684"/>
      <c r="B194" s="737"/>
      <c r="C194" s="684"/>
      <c r="D194" s="684"/>
      <c r="E194" s="684"/>
      <c r="F194" s="684"/>
      <c r="G194" s="518"/>
      <c r="H194" s="519" t="s">
        <v>194</v>
      </c>
      <c r="I194" s="1099" t="s">
        <v>141</v>
      </c>
      <c r="J194" s="1100"/>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099" t="s">
        <v>914</v>
      </c>
      <c r="J195" s="1100"/>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6">
      <c r="A196" s="684"/>
      <c r="B196" s="737"/>
      <c r="C196" s="684"/>
      <c r="D196" s="684"/>
      <c r="E196" s="684"/>
      <c r="F196" s="684"/>
      <c r="G196" s="518"/>
      <c r="H196" s="519" t="s">
        <v>359</v>
      </c>
      <c r="I196" s="1099" t="s">
        <v>141</v>
      </c>
      <c r="J196" s="1100"/>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099" t="s">
        <v>915</v>
      </c>
      <c r="J197" s="1100"/>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101" t="s">
        <v>575</v>
      </c>
      <c r="J198" s="1102"/>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 customHeight="1">
      <c r="A199" s="684"/>
      <c r="B199" s="737"/>
      <c r="C199" s="684"/>
      <c r="D199" s="684"/>
      <c r="E199" s="684"/>
      <c r="F199" s="684"/>
      <c r="G199" s="516" t="s">
        <v>576</v>
      </c>
      <c r="H199" s="515" t="s">
        <v>576</v>
      </c>
      <c r="I199" s="1103" t="s">
        <v>916</v>
      </c>
      <c r="J199" s="1104"/>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095" t="s">
        <v>917</v>
      </c>
      <c r="J200" s="1096"/>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5" customHeight="1">
      <c r="A201" s="684"/>
      <c r="B201" s="737"/>
      <c r="C201" s="684"/>
      <c r="D201" s="684"/>
      <c r="E201" s="684"/>
      <c r="F201" s="684"/>
      <c r="G201" s="738"/>
      <c r="H201" s="739"/>
      <c r="I201" s="1095"/>
      <c r="J201" s="1096"/>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5" customHeight="1">
      <c r="A202" s="684"/>
      <c r="B202" s="737"/>
      <c r="C202" s="684"/>
      <c r="D202" s="684"/>
      <c r="E202" s="684"/>
      <c r="F202" s="684"/>
      <c r="G202" s="738"/>
      <c r="H202" s="739"/>
      <c r="I202" s="1095"/>
      <c r="J202" s="1096"/>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097"/>
      <c r="J203" s="1098"/>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sortState xmlns:xlrd2="http://schemas.microsoft.com/office/spreadsheetml/2017/richdata2" ref="A13:GG177">
      <sortCondition ref="A12:A177"/>
    </sortState>
  </autoFilter>
  <mergeCells count="89">
    <mergeCell ref="C2:F5"/>
    <mergeCell ref="C7:H7"/>
    <mergeCell ref="C8:H8"/>
    <mergeCell ref="I9:J9"/>
    <mergeCell ref="O9:P9"/>
    <mergeCell ref="AS9:AT9"/>
    <mergeCell ref="Q10:R10"/>
    <mergeCell ref="S10:T10"/>
    <mergeCell ref="AE10:AF10"/>
    <mergeCell ref="AG10:AH10"/>
    <mergeCell ref="AQ10:AR10"/>
    <mergeCell ref="AC9:AD9"/>
    <mergeCell ref="EG10:EH10"/>
    <mergeCell ref="AU10:AV10"/>
    <mergeCell ref="AW10:AX10"/>
    <mergeCell ref="BI10:BJ10"/>
    <mergeCell ref="BS10:BT10"/>
    <mergeCell ref="CA10:CB10"/>
    <mergeCell ref="CO10:CP10"/>
    <mergeCell ref="CW10:CX10"/>
    <mergeCell ref="DE10:DF10"/>
    <mergeCell ref="DK10:DL10"/>
    <mergeCell ref="DQ10:DR10"/>
    <mergeCell ref="DY10:DZ10"/>
    <mergeCell ref="M11:N11"/>
    <mergeCell ref="U11:V11"/>
    <mergeCell ref="AI11:AJ11"/>
    <mergeCell ref="AY11:AZ11"/>
    <mergeCell ref="BO11:BP11"/>
    <mergeCell ref="EQ10:ER10"/>
    <mergeCell ref="EW10:EX10"/>
    <mergeCell ref="FE10:FF10"/>
    <mergeCell ref="FS10:FT10"/>
    <mergeCell ref="FY10:FZ10"/>
    <mergeCell ref="DI11:DJ11"/>
    <mergeCell ref="BU11:BV11"/>
    <mergeCell ref="BW11:BX11"/>
    <mergeCell ref="CC11:CD11"/>
    <mergeCell ref="CE11:CF11"/>
    <mergeCell ref="CI11:CJ11"/>
    <mergeCell ref="CK11:CL11"/>
    <mergeCell ref="CQ11:CR11"/>
    <mergeCell ref="CS11:CT11"/>
    <mergeCell ref="CY11:CZ11"/>
    <mergeCell ref="DA11:DB11"/>
    <mergeCell ref="DG11:DH11"/>
    <mergeCell ref="ES11:ET11"/>
    <mergeCell ref="EU11:EV11"/>
    <mergeCell ref="EY11:EZ11"/>
    <mergeCell ref="FM11:FN11"/>
    <mergeCell ref="DM11:DN11"/>
    <mergeCell ref="DO11:DP11"/>
    <mergeCell ref="DS11:DT11"/>
    <mergeCell ref="DU11:DV11"/>
    <mergeCell ref="EA11:EB11"/>
    <mergeCell ref="EC11:ED11"/>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B184:D184"/>
    <mergeCell ref="I184:J184"/>
    <mergeCell ref="I185:J185"/>
    <mergeCell ref="I186:J186"/>
    <mergeCell ref="I187:J187"/>
    <mergeCell ref="I200:J203"/>
    <mergeCell ref="I189:J189"/>
    <mergeCell ref="I190:J190"/>
    <mergeCell ref="I191:J191"/>
    <mergeCell ref="I192:J192"/>
    <mergeCell ref="I193:J193"/>
    <mergeCell ref="I194:J194"/>
    <mergeCell ref="I195:J195"/>
    <mergeCell ref="I196:J196"/>
    <mergeCell ref="I197:J197"/>
    <mergeCell ref="I198:J198"/>
    <mergeCell ref="I199:J19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cfRule type="cellIs" dxfId="1871" priority="33" operator="equal">
      <formula>"Improvement in score"</formula>
    </cfRule>
  </conditionalFormatting>
  <conditionalFormatting sqref="A1:FD1 GF1:XFD10 A2:B5 G2:FD6 A6:F6 I7:FD8 A7:B9 C9:H9 FO9:FY9 GA9:GD9 GB10:GE10 A10:H11 FY11:FZ11 GC11 GG11:XFD11 A12:FJ12 GF12:XFD12 FK12:GD200 AE13:FE127 I13:AC177 FG13:FJ177 GE13:XFD177 AE128 AG128:FE128 AE129:FE177 A178:J179 FA178:FJ200 GE178:GE200 GF178:XFD1048576 A180:G180 E181:J182 A181:B184 E183:I183 E184:H184 A185:H199 A200:EZ205 FA201:GE205 A206:FD1048576 FF206:FK1048576 FO206:FY1048576 GA206:GD1048576">
    <cfRule type="cellIs" dxfId="1870" priority="36" operator="equal">
      <formula>"Y"</formula>
    </cfRule>
    <cfRule type="cellIs" dxfId="1869" priority="35" operator="equal">
      <formula>"N"</formula>
    </cfRule>
    <cfRule type="cellIs" dxfId="1868" priority="34" operator="equal">
      <formula>"Partial"</formula>
    </cfRule>
    <cfRule type="cellIs" dxfId="1867" priority="30" operator="equal">
      <formula>"Decline in score"</formula>
    </cfRule>
  </conditionalFormatting>
  <conditionalFormatting sqref="I184:I199">
    <cfRule type="cellIs" dxfId="1866" priority="2" operator="equal">
      <formula>"Decline in score"</formula>
    </cfRule>
    <cfRule type="cellIs" dxfId="1865" priority="3" operator="equal">
      <formula>"Improvement in score"</formula>
    </cfRule>
    <cfRule type="cellIs" dxfId="1864" priority="4" operator="equal">
      <formula>"Partial"</formula>
    </cfRule>
    <cfRule type="cellIs" dxfId="1863" priority="5" operator="equal">
      <formula>"N"</formula>
    </cfRule>
    <cfRule type="cellIs" dxfId="1862" priority="6" operator="equal">
      <formula>"Y"</formula>
    </cfRule>
  </conditionalFormatting>
  <conditionalFormatting sqref="K178:EZ199">
    <cfRule type="cellIs" dxfId="1861" priority="7" operator="equal">
      <formula>"Decline in score"</formula>
    </cfRule>
    <cfRule type="cellIs" dxfId="1860" priority="8" operator="equal">
      <formula>"Improvement in score"</formula>
    </cfRule>
    <cfRule type="cellIs" dxfId="1859" priority="9" operator="equal">
      <formula>"Partial"</formula>
    </cfRule>
    <cfRule type="cellIs" dxfId="1858" priority="10" operator="equal">
      <formula>"N"</formula>
    </cfRule>
    <cfRule type="cellIs" dxfId="1857" priority="11" operator="equal">
      <formula>"Y"</formula>
    </cfRule>
  </conditionalFormatting>
  <conditionalFormatting sqref="AD51">
    <cfRule type="cellIs" dxfId="1856" priority="31" operator="equal">
      <formula>"Decline in score"</formula>
    </cfRule>
  </conditionalFormatting>
  <conditionalFormatting sqref="AD55">
    <cfRule type="cellIs" dxfId="1855" priority="29" operator="equal">
      <formula>"Decline in score"</formula>
    </cfRule>
  </conditionalFormatting>
  <conditionalFormatting sqref="AE1:AE8 AD12:AD177 FF12:FF177 AE178:AE1048576">
    <cfRule type="cellIs" dxfId="1854" priority="32" operator="equal">
      <formula>"Improvement in score"</formula>
    </cfRule>
  </conditionalFormatting>
  <conditionalFormatting sqref="AE13:FE177">
    <cfRule type="cellIs" dxfId="1853" priority="1" operator="equal">
      <formula>"Improvement in score"</formula>
    </cfRule>
  </conditionalFormatting>
  <conditionalFormatting sqref="FE1:GE8">
    <cfRule type="cellIs" dxfId="1852" priority="24" operator="equal">
      <formula>"Decline in score"</formula>
    </cfRule>
    <cfRule type="cellIs" dxfId="1851" priority="25" operator="equal">
      <formula>"Improvement in score"</formula>
    </cfRule>
    <cfRule type="cellIs" dxfId="1850" priority="26" operator="equal">
      <formula>"Partial"</formula>
    </cfRule>
    <cfRule type="cellIs" dxfId="1849" priority="27" operator="equal">
      <formula>"N"</formula>
    </cfRule>
    <cfRule type="cellIs" dxfId="1848" priority="28" operator="equal">
      <formula>"Y"</formula>
    </cfRule>
  </conditionalFormatting>
  <conditionalFormatting sqref="FF51">
    <cfRule type="cellIs" dxfId="1847" priority="23" operator="equal">
      <formula>"Decline in score"</formula>
    </cfRule>
  </conditionalFormatting>
  <conditionalFormatting sqref="FF55">
    <cfRule type="cellIs" dxfId="1846" priority="22" operator="equal">
      <formula>"Decline in score"</formula>
    </cfRule>
  </conditionalFormatting>
  <conditionalFormatting sqref="FO10:FS10 FU10:FY10 FO11 FQ11 FS11:FU11">
    <cfRule type="cellIs" dxfId="1845" priority="20" operator="equal">
      <formula>"N"</formula>
    </cfRule>
    <cfRule type="cellIs" dxfId="1844" priority="21" operator="equal">
      <formula>"Y"</formula>
    </cfRule>
    <cfRule type="cellIs" dxfId="1843" priority="18" operator="equal">
      <formula>"Improvement in score"</formula>
    </cfRule>
    <cfRule type="cellIs" dxfId="1842" priority="17" operator="equal">
      <formula>"Decline in score"</formula>
    </cfRule>
    <cfRule type="cellIs" dxfId="1841" priority="19" operator="equal">
      <formula>"Partial"</formula>
    </cfRule>
  </conditionalFormatting>
  <conditionalFormatting sqref="GE11:GE12">
    <cfRule type="cellIs" dxfId="1840" priority="16" operator="equal">
      <formula>"Y"</formula>
    </cfRule>
    <cfRule type="cellIs" dxfId="1839" priority="15" operator="equal">
      <formula>"N"</formula>
    </cfRule>
    <cfRule type="cellIs" dxfId="1838" priority="14" operator="equal">
      <formula>"Partial"</formula>
    </cfRule>
    <cfRule type="cellIs" dxfId="1837" priority="13" operator="equal">
      <formula>"Improvement in score"</formula>
    </cfRule>
    <cfRule type="cellIs" dxfId="1836" priority="12" operator="equal">
      <formula>"Decline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110" zoomScaleNormal="110" zoomScaleSheetLayoutView="70" workbookViewId="0">
      <pane xSplit="1" topLeftCell="B1" activePane="topRight" state="frozen"/>
      <selection pane="topRight" activeCell="D9" sqref="D9"/>
    </sheetView>
  </sheetViews>
  <sheetFormatPr baseColWidth="10" defaultColWidth="9.1640625" defaultRowHeight="15" outlineLevelCol="1"/>
  <cols>
    <col min="1" max="1" width="32.5" style="164" customWidth="1"/>
    <col min="2" max="2" width="24.5" style="164" customWidth="1"/>
    <col min="3" max="3" width="20.6640625" style="164" customWidth="1"/>
    <col min="4" max="4" width="16.83203125" style="164" customWidth="1"/>
    <col min="5" max="5" width="28.5" style="164" customWidth="1"/>
    <col min="6" max="6" width="24.5" style="164" customWidth="1"/>
    <col min="7" max="8" width="37.83203125" style="164" customWidth="1"/>
    <col min="9" max="12" width="37.83203125" style="164" customWidth="1" outlineLevel="1"/>
    <col min="13" max="14" width="37.83203125" style="164" customWidth="1"/>
    <col min="15" max="16" width="43" style="164" customWidth="1" outlineLevel="1"/>
    <col min="17" max="18" width="47.1640625" style="164" customWidth="1" outlineLevel="1"/>
    <col min="19" max="20" width="36.5" style="164" customWidth="1"/>
    <col min="21" max="21" width="46.5" style="164" customWidth="1"/>
    <col min="22" max="22" width="9.1640625" style="164" bestFit="1" customWidth="1"/>
    <col min="23" max="23" width="9.1640625" style="164" customWidth="1"/>
    <col min="24" max="16384" width="9.1640625" style="164"/>
  </cols>
  <sheetData>
    <row r="1" spans="1:21">
      <c r="A1" s="514" t="s">
        <v>918</v>
      </c>
      <c r="B1" s="513"/>
      <c r="C1" s="513"/>
      <c r="D1" s="513"/>
      <c r="E1" s="513"/>
      <c r="F1" s="513"/>
      <c r="G1" s="946"/>
      <c r="H1" s="946"/>
      <c r="I1" s="946"/>
      <c r="J1" s="946"/>
      <c r="K1" s="946"/>
      <c r="L1" s="946"/>
      <c r="M1" s="946"/>
      <c r="N1" s="946"/>
      <c r="O1" s="946"/>
      <c r="P1" s="946"/>
      <c r="Q1" s="946"/>
      <c r="R1" s="946"/>
      <c r="S1" s="946"/>
      <c r="T1" s="946"/>
      <c r="U1" s="946"/>
    </row>
    <row r="2" spans="1:21" s="163" customFormat="1" ht="23.5" customHeight="1">
      <c r="A2" s="638"/>
      <c r="B2" s="638"/>
      <c r="C2" s="638"/>
      <c r="D2" s="638"/>
      <c r="E2" s="639"/>
      <c r="F2" s="640"/>
      <c r="G2" s="946"/>
      <c r="H2" s="946"/>
      <c r="I2" s="946"/>
      <c r="J2" s="946"/>
      <c r="K2" s="946"/>
      <c r="L2" s="946"/>
      <c r="M2" s="946"/>
      <c r="N2" s="946"/>
      <c r="O2" s="946"/>
      <c r="P2" s="946"/>
      <c r="Q2" s="946"/>
      <c r="R2" s="946"/>
      <c r="S2" s="946"/>
      <c r="T2" s="946"/>
      <c r="U2" s="946"/>
    </row>
    <row r="3" spans="1:21" s="163" customFormat="1" ht="21" customHeight="1">
      <c r="A3" s="513"/>
      <c r="B3" s="513"/>
      <c r="C3" s="1171" t="s">
        <v>919</v>
      </c>
      <c r="D3" s="1172"/>
      <c r="E3" s="1173"/>
      <c r="F3" s="641" t="s">
        <v>686</v>
      </c>
      <c r="G3" s="642"/>
      <c r="H3" s="639"/>
      <c r="I3" s="639"/>
      <c r="J3" s="639"/>
      <c r="K3" s="639"/>
      <c r="L3" s="639"/>
      <c r="M3" s="946"/>
      <c r="N3" s="946"/>
      <c r="O3" s="946"/>
      <c r="P3" s="946"/>
      <c r="Q3" s="946"/>
      <c r="R3" s="946"/>
      <c r="S3" s="946"/>
      <c r="T3" s="946"/>
      <c r="U3" s="946"/>
    </row>
    <row r="4" spans="1:21" s="163" customFormat="1" ht="17.5" customHeight="1">
      <c r="A4" s="513"/>
      <c r="B4" s="513"/>
      <c r="C4" s="1174"/>
      <c r="D4" s="1175"/>
      <c r="E4" s="1176"/>
      <c r="F4" s="1170" t="s">
        <v>920</v>
      </c>
      <c r="G4" s="1170"/>
      <c r="H4" s="639"/>
      <c r="I4" s="639"/>
      <c r="J4" s="639"/>
      <c r="K4" s="639"/>
      <c r="L4" s="639"/>
      <c r="M4" s="946"/>
      <c r="N4" s="946"/>
      <c r="O4" s="946"/>
      <c r="P4" s="946"/>
      <c r="Q4" s="946"/>
      <c r="R4" s="946"/>
      <c r="S4" s="946"/>
      <c r="T4" s="946"/>
      <c r="U4" s="946"/>
    </row>
    <row r="5" spans="1:21" s="163" customFormat="1" ht="15" customHeight="1">
      <c r="A5" s="513"/>
      <c r="B5" s="513"/>
      <c r="C5" s="1174"/>
      <c r="D5" s="1175"/>
      <c r="E5" s="1176"/>
      <c r="F5" s="1170"/>
      <c r="G5" s="1170"/>
      <c r="H5" s="639"/>
      <c r="I5" s="639"/>
      <c r="J5" s="639"/>
      <c r="K5" s="639"/>
      <c r="L5" s="639"/>
      <c r="M5" s="946"/>
      <c r="N5" s="946"/>
      <c r="O5" s="946"/>
      <c r="P5" s="946"/>
      <c r="Q5" s="946"/>
      <c r="R5" s="946"/>
      <c r="S5" s="946"/>
      <c r="T5" s="946"/>
      <c r="U5" s="946"/>
    </row>
    <row r="6" spans="1:21" s="163" customFormat="1" ht="20.5" customHeight="1">
      <c r="A6" s="513"/>
      <c r="B6" s="513"/>
      <c r="C6" s="1174"/>
      <c r="D6" s="1175"/>
      <c r="E6" s="1176"/>
      <c r="F6" s="1170"/>
      <c r="G6" s="1170"/>
      <c r="H6" s="639"/>
      <c r="I6" s="639"/>
      <c r="J6" s="639"/>
      <c r="K6" s="639"/>
      <c r="L6" s="639"/>
      <c r="M6" s="946"/>
      <c r="N6" s="946"/>
      <c r="O6" s="946"/>
      <c r="P6" s="946"/>
      <c r="Q6" s="946"/>
      <c r="R6" s="946"/>
      <c r="S6" s="946"/>
      <c r="T6" s="946"/>
      <c r="U6" s="946"/>
    </row>
    <row r="7" spans="1:21" s="163" customFormat="1" ht="20.5" customHeight="1">
      <c r="A7" s="513"/>
      <c r="B7" s="513"/>
      <c r="C7" s="1174"/>
      <c r="D7" s="1175"/>
      <c r="E7" s="1176"/>
      <c r="F7" s="1170"/>
      <c r="G7" s="1170"/>
      <c r="H7" s="639"/>
      <c r="I7" s="639"/>
      <c r="J7" s="639"/>
      <c r="K7" s="639"/>
      <c r="L7" s="639"/>
      <c r="M7" s="946"/>
      <c r="N7" s="946"/>
      <c r="O7" s="946"/>
      <c r="P7" s="946"/>
      <c r="Q7" s="946"/>
      <c r="R7" s="946"/>
      <c r="S7" s="946"/>
      <c r="T7" s="946"/>
      <c r="U7" s="946"/>
    </row>
    <row r="8" spans="1:21" s="163" customFormat="1" ht="26.25" customHeight="1">
      <c r="A8" s="513"/>
      <c r="B8" s="513"/>
      <c r="C8" s="1177"/>
      <c r="D8" s="1178"/>
      <c r="E8" s="1179"/>
      <c r="F8" s="1170"/>
      <c r="G8" s="1170"/>
      <c r="H8" s="639"/>
      <c r="I8" s="639"/>
      <c r="J8" s="639"/>
      <c r="K8" s="639"/>
      <c r="L8" s="639"/>
      <c r="M8" s="946"/>
      <c r="N8" s="946"/>
      <c r="O8" s="946"/>
      <c r="P8" s="946"/>
      <c r="Q8" s="946"/>
      <c r="R8" s="946"/>
      <c r="S8" s="946"/>
      <c r="T8" s="946"/>
      <c r="U8" s="946"/>
    </row>
    <row r="9" spans="1:21" s="163" customFormat="1" ht="42" customHeight="1">
      <c r="A9" s="513"/>
      <c r="B9" s="513"/>
      <c r="C9" s="513"/>
      <c r="D9" s="513"/>
      <c r="E9" s="513"/>
      <c r="F9" s="639"/>
      <c r="G9" s="639"/>
      <c r="H9" s="639"/>
      <c r="I9" s="639"/>
      <c r="J9" s="639"/>
      <c r="K9" s="639"/>
      <c r="L9" s="639"/>
      <c r="M9" s="639"/>
      <c r="N9" s="639"/>
      <c r="O9" s="946"/>
      <c r="P9" s="946"/>
      <c r="Q9" s="946"/>
      <c r="R9" s="946"/>
      <c r="S9" s="946"/>
      <c r="T9" s="946"/>
      <c r="U9" s="946"/>
    </row>
    <row r="10" spans="1:21" s="163" customFormat="1" ht="20.5" customHeight="1">
      <c r="A10" s="513"/>
      <c r="B10" s="513"/>
      <c r="C10" s="513"/>
      <c r="D10" s="513"/>
      <c r="E10" s="513"/>
      <c r="F10" s="643" t="s">
        <v>921</v>
      </c>
      <c r="G10" s="946"/>
      <c r="H10" s="639"/>
      <c r="I10" s="639"/>
      <c r="J10" s="639"/>
      <c r="K10" s="639"/>
      <c r="L10" s="946"/>
      <c r="M10" s="946"/>
      <c r="N10" s="946"/>
      <c r="O10" s="946"/>
      <c r="P10" s="946"/>
      <c r="Q10" s="946"/>
      <c r="R10" s="946"/>
      <c r="S10" s="946"/>
      <c r="T10" s="946"/>
      <c r="U10" s="946"/>
    </row>
    <row r="11" spans="1:21" s="163" customFormat="1" ht="20.5" customHeight="1">
      <c r="A11" s="513"/>
      <c r="B11" s="946"/>
      <c r="C11" s="946"/>
      <c r="D11" s="946"/>
      <c r="E11" s="946"/>
      <c r="F11" s="947"/>
      <c r="G11" s="946"/>
      <c r="H11" s="946"/>
      <c r="I11" s="946"/>
      <c r="J11" s="946"/>
      <c r="K11" s="946"/>
      <c r="L11" s="946"/>
      <c r="M11" s="946"/>
      <c r="N11" s="946"/>
      <c r="O11" s="946"/>
      <c r="P11" s="946"/>
      <c r="Q11" s="946"/>
      <c r="R11" s="946"/>
      <c r="S11" s="946"/>
      <c r="T11" s="946"/>
      <c r="U11" s="946"/>
    </row>
    <row r="12" spans="1:21" ht="19.5" hidden="1" customHeight="1">
      <c r="A12" s="644"/>
      <c r="F12" s="513"/>
      <c r="G12" s="946"/>
      <c r="H12" s="946"/>
      <c r="I12" s="946"/>
      <c r="J12" s="946"/>
      <c r="K12" s="946"/>
      <c r="L12" s="946"/>
      <c r="M12" s="946"/>
      <c r="N12" s="946"/>
      <c r="O12" s="946"/>
      <c r="P12" s="946"/>
    </row>
    <row r="13" spans="1:21" ht="15.75" customHeight="1">
      <c r="A13" s="644"/>
      <c r="B13" s="513"/>
      <c r="C13" s="513"/>
      <c r="D13" s="513"/>
      <c r="E13" s="513"/>
      <c r="F13" s="513"/>
      <c r="G13" s="946"/>
      <c r="H13" s="946"/>
      <c r="I13" s="946"/>
      <c r="J13" s="946"/>
      <c r="K13" s="946"/>
      <c r="L13" s="946"/>
      <c r="M13" s="946"/>
      <c r="N13" s="946"/>
      <c r="O13" s="946"/>
      <c r="P13" s="946"/>
      <c r="Q13" s="946"/>
      <c r="R13" s="946"/>
      <c r="S13" s="946"/>
      <c r="T13" s="946"/>
      <c r="U13" s="946"/>
    </row>
    <row r="14" spans="1:21" ht="32.25" customHeight="1">
      <c r="A14" s="1180" t="s">
        <v>922</v>
      </c>
      <c r="B14" s="1180"/>
      <c r="C14" s="1180"/>
      <c r="D14" s="1180"/>
      <c r="E14" s="645"/>
      <c r="F14" s="646"/>
      <c r="G14" s="647" t="s">
        <v>923</v>
      </c>
      <c r="H14" s="648"/>
      <c r="I14" s="511"/>
      <c r="J14" s="511"/>
      <c r="K14" s="511"/>
      <c r="L14" s="511"/>
      <c r="M14" s="649" t="s">
        <v>924</v>
      </c>
      <c r="N14" s="650"/>
      <c r="O14" s="650"/>
      <c r="P14" s="650"/>
      <c r="Q14" s="650"/>
      <c r="R14" s="651"/>
      <c r="S14" s="652" t="s">
        <v>925</v>
      </c>
      <c r="T14" s="653"/>
      <c r="U14" s="145" t="s">
        <v>699</v>
      </c>
    </row>
    <row r="15" spans="1:21" ht="62.25" customHeight="1">
      <c r="A15" s="654"/>
      <c r="B15" s="655"/>
      <c r="C15" s="656"/>
      <c r="D15" s="657"/>
      <c r="E15" s="657"/>
      <c r="F15" s="658"/>
      <c r="G15" s="659" t="s">
        <v>926</v>
      </c>
      <c r="H15" s="660" t="s">
        <v>927</v>
      </c>
      <c r="I15" s="339" t="s">
        <v>928</v>
      </c>
      <c r="J15" s="140"/>
      <c r="K15" s="661" t="s">
        <v>929</v>
      </c>
      <c r="L15" s="340"/>
      <c r="M15" s="662" t="s">
        <v>930</v>
      </c>
      <c r="N15" s="662" t="s">
        <v>931</v>
      </c>
      <c r="O15" s="1168" t="s">
        <v>932</v>
      </c>
      <c r="P15" s="1169"/>
      <c r="Q15" s="1168" t="s">
        <v>933</v>
      </c>
      <c r="R15" s="1169"/>
      <c r="S15" s="663" t="s">
        <v>934</v>
      </c>
      <c r="T15" s="663" t="s">
        <v>935</v>
      </c>
      <c r="U15" s="960"/>
    </row>
    <row r="16" spans="1:21" ht="16">
      <c r="A16" s="654" t="s">
        <v>12</v>
      </c>
      <c r="B16" s="655" t="s">
        <v>13</v>
      </c>
      <c r="C16" s="656" t="s">
        <v>700</v>
      </c>
      <c r="D16" s="657" t="s">
        <v>15</v>
      </c>
      <c r="E16" s="657" t="s">
        <v>936</v>
      </c>
      <c r="F16" s="657" t="s">
        <v>937</v>
      </c>
      <c r="G16" s="161" t="s">
        <v>793</v>
      </c>
      <c r="H16" s="161" t="s">
        <v>938</v>
      </c>
      <c r="I16" s="664" t="s">
        <v>793</v>
      </c>
      <c r="J16" s="665" t="s">
        <v>939</v>
      </c>
      <c r="K16" s="664" t="s">
        <v>793</v>
      </c>
      <c r="L16" s="665" t="s">
        <v>940</v>
      </c>
      <c r="M16" s="292" t="s">
        <v>793</v>
      </c>
      <c r="N16" s="292" t="s">
        <v>941</v>
      </c>
      <c r="O16" s="666" t="s">
        <v>793</v>
      </c>
      <c r="P16" s="666" t="s">
        <v>942</v>
      </c>
      <c r="Q16" s="666" t="s">
        <v>793</v>
      </c>
      <c r="R16" s="666" t="s">
        <v>943</v>
      </c>
      <c r="S16" s="292" t="s">
        <v>793</v>
      </c>
      <c r="T16" s="292" t="s">
        <v>944</v>
      </c>
      <c r="U16" s="960"/>
    </row>
    <row r="17" spans="1:238" s="165" customFormat="1" ht="15" customHeight="1">
      <c r="A17" s="667" t="s">
        <v>945</v>
      </c>
      <c r="B17" s="668" t="s">
        <v>135</v>
      </c>
      <c r="C17" s="667" t="s">
        <v>137</v>
      </c>
      <c r="D17" s="667" t="s">
        <v>136</v>
      </c>
      <c r="E17" s="667" t="s">
        <v>139</v>
      </c>
      <c r="F17" s="669" t="s">
        <v>946</v>
      </c>
      <c r="G17" s="670" t="s">
        <v>947</v>
      </c>
      <c r="H17" s="671" t="s">
        <v>143</v>
      </c>
      <c r="I17" s="672" t="s">
        <v>948</v>
      </c>
      <c r="J17" s="671" t="s">
        <v>145</v>
      </c>
      <c r="K17" s="672" t="s">
        <v>949</v>
      </c>
      <c r="L17" s="671" t="s">
        <v>143</v>
      </c>
      <c r="M17" s="670" t="s">
        <v>950</v>
      </c>
      <c r="N17" s="671" t="s">
        <v>143</v>
      </c>
      <c r="O17" s="673" t="s">
        <v>951</v>
      </c>
      <c r="P17" s="671" t="s">
        <v>145</v>
      </c>
      <c r="Q17" s="673" t="s">
        <v>952</v>
      </c>
      <c r="R17" s="671" t="s">
        <v>143</v>
      </c>
      <c r="S17" s="673" t="s">
        <v>953</v>
      </c>
      <c r="T17" s="671" t="s">
        <v>156</v>
      </c>
      <c r="U17" s="959"/>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7" t="s">
        <v>954</v>
      </c>
      <c r="B18" s="668" t="s">
        <v>530</v>
      </c>
      <c r="C18" s="667" t="s">
        <v>137</v>
      </c>
      <c r="D18" s="667" t="s">
        <v>482</v>
      </c>
      <c r="E18" s="667" t="s">
        <v>173</v>
      </c>
      <c r="F18" s="669" t="s">
        <v>955</v>
      </c>
      <c r="G18" s="670" t="s">
        <v>956</v>
      </c>
      <c r="H18" s="671" t="s">
        <v>143</v>
      </c>
      <c r="I18" s="670" t="s">
        <v>957</v>
      </c>
      <c r="J18" s="671" t="s">
        <v>143</v>
      </c>
      <c r="K18" s="670" t="s">
        <v>958</v>
      </c>
      <c r="L18" s="671" t="s">
        <v>143</v>
      </c>
      <c r="M18" s="670" t="s">
        <v>952</v>
      </c>
      <c r="N18" s="671" t="s">
        <v>143</v>
      </c>
      <c r="O18" s="673" t="s">
        <v>952</v>
      </c>
      <c r="P18" s="671" t="s">
        <v>143</v>
      </c>
      <c r="Q18" s="673" t="s">
        <v>952</v>
      </c>
      <c r="R18" s="671" t="s">
        <v>143</v>
      </c>
      <c r="S18" s="673" t="s">
        <v>959</v>
      </c>
      <c r="T18" s="671" t="s">
        <v>156</v>
      </c>
      <c r="U18" s="67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6" t="s">
        <v>830</v>
      </c>
      <c r="B19" s="957" t="s">
        <v>151</v>
      </c>
      <c r="C19" s="956" t="s">
        <v>153</v>
      </c>
      <c r="D19" s="956" t="s">
        <v>152</v>
      </c>
      <c r="E19" s="956" t="s">
        <v>155</v>
      </c>
      <c r="F19" s="669" t="s">
        <v>960</v>
      </c>
      <c r="G19" s="670" t="s">
        <v>961</v>
      </c>
      <c r="H19" s="671" t="s">
        <v>143</v>
      </c>
      <c r="I19" s="670" t="s">
        <v>949</v>
      </c>
      <c r="J19" s="671" t="s">
        <v>143</v>
      </c>
      <c r="K19" s="670" t="s">
        <v>962</v>
      </c>
      <c r="L19" s="671" t="s">
        <v>145</v>
      </c>
      <c r="M19" s="670" t="s">
        <v>950</v>
      </c>
      <c r="N19" s="671" t="s">
        <v>145</v>
      </c>
      <c r="O19" s="673" t="s">
        <v>952</v>
      </c>
      <c r="P19" s="671" t="s">
        <v>143</v>
      </c>
      <c r="Q19" s="673" t="s">
        <v>952</v>
      </c>
      <c r="R19" s="671" t="s">
        <v>143</v>
      </c>
      <c r="S19" s="673" t="s">
        <v>959</v>
      </c>
      <c r="T19" s="671" t="s">
        <v>143</v>
      </c>
      <c r="U19" s="959"/>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6" t="s">
        <v>163</v>
      </c>
      <c r="B20" s="957" t="s">
        <v>164</v>
      </c>
      <c r="C20" s="956" t="s">
        <v>153</v>
      </c>
      <c r="D20" s="956" t="s">
        <v>152</v>
      </c>
      <c r="E20" s="956" t="s">
        <v>162</v>
      </c>
      <c r="F20" s="669" t="s">
        <v>963</v>
      </c>
      <c r="G20" s="670" t="s">
        <v>961</v>
      </c>
      <c r="H20" s="671" t="s">
        <v>143</v>
      </c>
      <c r="I20" s="670" t="s">
        <v>964</v>
      </c>
      <c r="J20" s="671" t="s">
        <v>143</v>
      </c>
      <c r="K20" s="670" t="s">
        <v>965</v>
      </c>
      <c r="L20" s="671" t="s">
        <v>143</v>
      </c>
      <c r="M20" s="670" t="s">
        <v>950</v>
      </c>
      <c r="N20" s="671" t="s">
        <v>143</v>
      </c>
      <c r="O20" s="673" t="s">
        <v>951</v>
      </c>
      <c r="P20" s="671" t="s">
        <v>143</v>
      </c>
      <c r="Q20" s="673" t="s">
        <v>952</v>
      </c>
      <c r="R20" s="671" t="s">
        <v>143</v>
      </c>
      <c r="S20" s="673" t="s">
        <v>953</v>
      </c>
      <c r="T20" s="671" t="s">
        <v>145</v>
      </c>
      <c r="U20" s="67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6" t="s">
        <v>166</v>
      </c>
      <c r="B21" s="957" t="s">
        <v>167</v>
      </c>
      <c r="C21" s="956" t="s">
        <v>137</v>
      </c>
      <c r="D21" s="956" t="s">
        <v>168</v>
      </c>
      <c r="E21" s="956" t="s">
        <v>169</v>
      </c>
      <c r="F21" s="669" t="s">
        <v>966</v>
      </c>
      <c r="G21" s="670" t="s">
        <v>967</v>
      </c>
      <c r="H21" s="671" t="s">
        <v>145</v>
      </c>
      <c r="I21" s="670" t="s">
        <v>968</v>
      </c>
      <c r="J21" s="671" t="s">
        <v>145</v>
      </c>
      <c r="K21" s="670" t="s">
        <v>969</v>
      </c>
      <c r="L21" s="671" t="s">
        <v>145</v>
      </c>
      <c r="M21" s="670" t="s">
        <v>950</v>
      </c>
      <c r="N21" s="671" t="s">
        <v>143</v>
      </c>
      <c r="O21" s="673" t="s">
        <v>951</v>
      </c>
      <c r="P21" s="671" t="s">
        <v>143</v>
      </c>
      <c r="Q21" s="673" t="s">
        <v>952</v>
      </c>
      <c r="R21" s="671" t="s">
        <v>143</v>
      </c>
      <c r="S21" s="673" t="s">
        <v>959</v>
      </c>
      <c r="T21" s="671" t="s">
        <v>143</v>
      </c>
      <c r="U21" s="67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6" t="s">
        <v>835</v>
      </c>
      <c r="B22" s="957" t="s">
        <v>171</v>
      </c>
      <c r="C22" s="956" t="s">
        <v>137</v>
      </c>
      <c r="D22" s="956" t="s">
        <v>172</v>
      </c>
      <c r="E22" s="956" t="s">
        <v>173</v>
      </c>
      <c r="F22" s="669" t="s">
        <v>970</v>
      </c>
      <c r="G22" s="670" t="s">
        <v>956</v>
      </c>
      <c r="H22" s="671" t="s">
        <v>143</v>
      </c>
      <c r="I22" s="670" t="s">
        <v>957</v>
      </c>
      <c r="J22" s="671" t="s">
        <v>143</v>
      </c>
      <c r="K22" s="670" t="s">
        <v>971</v>
      </c>
      <c r="L22" s="671" t="s">
        <v>143</v>
      </c>
      <c r="M22" s="670" t="s">
        <v>950</v>
      </c>
      <c r="N22" s="671" t="s">
        <v>145</v>
      </c>
      <c r="O22" s="673" t="s">
        <v>950</v>
      </c>
      <c r="P22" s="671" t="s">
        <v>145</v>
      </c>
      <c r="Q22" s="673" t="s">
        <v>952</v>
      </c>
      <c r="R22" s="671" t="s">
        <v>143</v>
      </c>
      <c r="S22" s="673" t="s">
        <v>959</v>
      </c>
      <c r="T22" s="671" t="s">
        <v>143</v>
      </c>
      <c r="U22" s="67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6" t="s">
        <v>838</v>
      </c>
      <c r="B23" s="957" t="s">
        <v>839</v>
      </c>
      <c r="C23" s="956" t="s">
        <v>160</v>
      </c>
      <c r="D23" s="956" t="s">
        <v>972</v>
      </c>
      <c r="E23" s="956" t="s">
        <v>162</v>
      </c>
      <c r="F23" s="669" t="s">
        <v>973</v>
      </c>
      <c r="G23" s="670" t="s">
        <v>974</v>
      </c>
      <c r="H23" s="671" t="s">
        <v>975</v>
      </c>
      <c r="I23" s="670" t="s">
        <v>976</v>
      </c>
      <c r="J23" s="671" t="s">
        <v>975</v>
      </c>
      <c r="K23" s="670" t="s">
        <v>977</v>
      </c>
      <c r="L23" s="671" t="s">
        <v>975</v>
      </c>
      <c r="M23" s="670" t="s">
        <v>950</v>
      </c>
      <c r="N23" s="671" t="s">
        <v>975</v>
      </c>
      <c r="O23" s="673" t="s">
        <v>950</v>
      </c>
      <c r="P23" s="671" t="s">
        <v>975</v>
      </c>
      <c r="Q23" s="673" t="s">
        <v>952</v>
      </c>
      <c r="R23" s="671" t="s">
        <v>975</v>
      </c>
      <c r="S23" s="673" t="s">
        <v>959</v>
      </c>
      <c r="T23" s="671" t="s">
        <v>975</v>
      </c>
      <c r="U23" s="674"/>
    </row>
    <row r="24" spans="1:238" ht="15" customHeight="1">
      <c r="A24" s="956" t="s">
        <v>175</v>
      </c>
      <c r="B24" s="957" t="s">
        <v>176</v>
      </c>
      <c r="C24" s="956" t="s">
        <v>160</v>
      </c>
      <c r="D24" s="956" t="s">
        <v>972</v>
      </c>
      <c r="E24" s="956" t="s">
        <v>169</v>
      </c>
      <c r="F24" s="669" t="s">
        <v>978</v>
      </c>
      <c r="G24" s="670" t="s">
        <v>967</v>
      </c>
      <c r="H24" s="671" t="s">
        <v>143</v>
      </c>
      <c r="I24" s="670" t="s">
        <v>971</v>
      </c>
      <c r="J24" s="671" t="s">
        <v>143</v>
      </c>
      <c r="K24" s="670" t="s">
        <v>979</v>
      </c>
      <c r="L24" s="671" t="s">
        <v>143</v>
      </c>
      <c r="M24" s="670" t="s">
        <v>950</v>
      </c>
      <c r="N24" s="671" t="s">
        <v>143</v>
      </c>
      <c r="O24" s="673" t="s">
        <v>950</v>
      </c>
      <c r="P24" s="671" t="s">
        <v>156</v>
      </c>
      <c r="Q24" s="673" t="s">
        <v>952</v>
      </c>
      <c r="R24" s="671" t="s">
        <v>143</v>
      </c>
      <c r="S24" s="673" t="s">
        <v>959</v>
      </c>
      <c r="T24" s="671" t="s">
        <v>143</v>
      </c>
      <c r="U24" s="674"/>
    </row>
    <row r="25" spans="1:238" ht="15" customHeight="1">
      <c r="A25" s="956" t="s">
        <v>980</v>
      </c>
      <c r="B25" s="957" t="s">
        <v>178</v>
      </c>
      <c r="C25" s="956" t="s">
        <v>160</v>
      </c>
      <c r="D25" s="956" t="s">
        <v>972</v>
      </c>
      <c r="E25" s="956" t="s">
        <v>162</v>
      </c>
      <c r="F25" s="669" t="s">
        <v>981</v>
      </c>
      <c r="G25" s="670" t="s">
        <v>982</v>
      </c>
      <c r="H25" s="671" t="s">
        <v>143</v>
      </c>
      <c r="I25" s="670" t="s">
        <v>983</v>
      </c>
      <c r="J25" s="671" t="s">
        <v>143</v>
      </c>
      <c r="K25" s="670" t="s">
        <v>984</v>
      </c>
      <c r="L25" s="671" t="s">
        <v>143</v>
      </c>
      <c r="M25" s="670" t="s">
        <v>950</v>
      </c>
      <c r="N25" s="671" t="s">
        <v>143</v>
      </c>
      <c r="O25" s="673" t="s">
        <v>950</v>
      </c>
      <c r="P25" s="671" t="s">
        <v>143</v>
      </c>
      <c r="Q25" s="673" t="s">
        <v>952</v>
      </c>
      <c r="R25" s="671" t="s">
        <v>156</v>
      </c>
      <c r="S25" s="673" t="s">
        <v>985</v>
      </c>
      <c r="T25" s="671" t="s">
        <v>143</v>
      </c>
      <c r="U25" s="674"/>
    </row>
    <row r="26" spans="1:238" ht="15" customHeight="1">
      <c r="A26" s="956" t="s">
        <v>184</v>
      </c>
      <c r="B26" s="957" t="s">
        <v>185</v>
      </c>
      <c r="C26" s="956" t="s">
        <v>137</v>
      </c>
      <c r="D26" s="956" t="s">
        <v>986</v>
      </c>
      <c r="E26" s="956" t="s">
        <v>187</v>
      </c>
      <c r="F26" s="669" t="s">
        <v>987</v>
      </c>
      <c r="G26" s="670" t="s">
        <v>967</v>
      </c>
      <c r="H26" s="671" t="s">
        <v>143</v>
      </c>
      <c r="I26" s="670" t="s">
        <v>988</v>
      </c>
      <c r="J26" s="671" t="s">
        <v>145</v>
      </c>
      <c r="K26" s="670" t="s">
        <v>989</v>
      </c>
      <c r="L26" s="671" t="s">
        <v>143</v>
      </c>
      <c r="M26" s="670" t="s">
        <v>950</v>
      </c>
      <c r="N26" s="671" t="s">
        <v>143</v>
      </c>
      <c r="O26" s="673" t="s">
        <v>950</v>
      </c>
      <c r="P26" s="671" t="s">
        <v>143</v>
      </c>
      <c r="Q26" s="673" t="s">
        <v>952</v>
      </c>
      <c r="R26" s="671" t="s">
        <v>156</v>
      </c>
      <c r="S26" s="673" t="s">
        <v>985</v>
      </c>
      <c r="T26" s="671" t="s">
        <v>143</v>
      </c>
      <c r="U26" s="674"/>
    </row>
    <row r="27" spans="1:238" ht="15" customHeight="1">
      <c r="A27" s="956" t="s">
        <v>990</v>
      </c>
      <c r="B27" s="957" t="s">
        <v>991</v>
      </c>
      <c r="C27" s="956" t="s">
        <v>182</v>
      </c>
      <c r="D27" s="956" t="s">
        <v>181</v>
      </c>
      <c r="E27" s="956" t="s">
        <v>155</v>
      </c>
      <c r="F27" s="669" t="s">
        <v>992</v>
      </c>
      <c r="G27" s="670" t="s">
        <v>956</v>
      </c>
      <c r="H27" s="671" t="s">
        <v>143</v>
      </c>
      <c r="I27" s="670" t="s">
        <v>957</v>
      </c>
      <c r="J27" s="671" t="s">
        <v>143</v>
      </c>
      <c r="K27" s="670" t="s">
        <v>964</v>
      </c>
      <c r="L27" s="671" t="s">
        <v>975</v>
      </c>
      <c r="M27" s="670" t="s">
        <v>952</v>
      </c>
      <c r="N27" s="671" t="s">
        <v>143</v>
      </c>
      <c r="O27" s="673" t="s">
        <v>952</v>
      </c>
      <c r="P27" s="671" t="s">
        <v>143</v>
      </c>
      <c r="Q27" s="673" t="s">
        <v>952</v>
      </c>
      <c r="R27" s="671" t="s">
        <v>143</v>
      </c>
      <c r="S27" s="673" t="s">
        <v>959</v>
      </c>
      <c r="T27" s="671" t="s">
        <v>143</v>
      </c>
      <c r="U27" s="674"/>
    </row>
    <row r="28" spans="1:238" ht="15" customHeight="1">
      <c r="A28" s="956" t="s">
        <v>993</v>
      </c>
      <c r="B28" s="957" t="s">
        <v>994</v>
      </c>
      <c r="C28" s="956" t="s">
        <v>137</v>
      </c>
      <c r="D28" s="956" t="s">
        <v>193</v>
      </c>
      <c r="E28" s="956" t="s">
        <v>194</v>
      </c>
      <c r="F28" s="669" t="s">
        <v>995</v>
      </c>
      <c r="G28" s="670" t="s">
        <v>967</v>
      </c>
      <c r="H28" s="671" t="s">
        <v>143</v>
      </c>
      <c r="I28" s="670" t="s">
        <v>996</v>
      </c>
      <c r="J28" s="671" t="s">
        <v>145</v>
      </c>
      <c r="K28" s="670" t="s">
        <v>997</v>
      </c>
      <c r="L28" s="671" t="s">
        <v>143</v>
      </c>
      <c r="M28" s="670" t="s">
        <v>950</v>
      </c>
      <c r="N28" s="671" t="s">
        <v>143</v>
      </c>
      <c r="O28" s="673" t="s">
        <v>950</v>
      </c>
      <c r="P28" s="671" t="s">
        <v>143</v>
      </c>
      <c r="Q28" s="673" t="s">
        <v>952</v>
      </c>
      <c r="R28" s="671" t="s">
        <v>156</v>
      </c>
      <c r="S28" s="673" t="s">
        <v>998</v>
      </c>
      <c r="T28" s="671" t="s">
        <v>143</v>
      </c>
      <c r="U28" s="674"/>
    </row>
    <row r="29" spans="1:238" ht="15" customHeight="1">
      <c r="A29" s="956" t="s">
        <v>842</v>
      </c>
      <c r="B29" s="957" t="s">
        <v>843</v>
      </c>
      <c r="C29" s="956" t="s">
        <v>182</v>
      </c>
      <c r="D29" s="956" t="s">
        <v>181</v>
      </c>
      <c r="E29" s="956" t="s">
        <v>194</v>
      </c>
      <c r="F29" s="669" t="s">
        <v>999</v>
      </c>
      <c r="G29" s="670" t="s">
        <v>967</v>
      </c>
      <c r="H29" s="671" t="s">
        <v>975</v>
      </c>
      <c r="I29" s="670" t="s">
        <v>1000</v>
      </c>
      <c r="J29" s="671" t="s">
        <v>975</v>
      </c>
      <c r="K29" s="670" t="s">
        <v>949</v>
      </c>
      <c r="L29" s="671" t="s">
        <v>975</v>
      </c>
      <c r="M29" s="670" t="s">
        <v>952</v>
      </c>
      <c r="N29" s="671" t="s">
        <v>975</v>
      </c>
      <c r="O29" s="673" t="s">
        <v>952</v>
      </c>
      <c r="P29" s="671" t="s">
        <v>975</v>
      </c>
      <c r="Q29" s="673" t="s">
        <v>952</v>
      </c>
      <c r="R29" s="671" t="s">
        <v>975</v>
      </c>
      <c r="S29" s="673" t="s">
        <v>959</v>
      </c>
      <c r="T29" s="671" t="s">
        <v>975</v>
      </c>
      <c r="U29" s="674" t="s">
        <v>1001</v>
      </c>
    </row>
    <row r="30" spans="1:238" ht="15" customHeight="1">
      <c r="A30" s="956" t="s">
        <v>195</v>
      </c>
      <c r="B30" s="957" t="s">
        <v>196</v>
      </c>
      <c r="C30" s="956" t="s">
        <v>137</v>
      </c>
      <c r="D30" s="956" t="s">
        <v>197</v>
      </c>
      <c r="E30" s="956" t="s">
        <v>198</v>
      </c>
      <c r="F30" s="669" t="s">
        <v>1002</v>
      </c>
      <c r="G30" s="670" t="s">
        <v>1003</v>
      </c>
      <c r="H30" s="671" t="s">
        <v>145</v>
      </c>
      <c r="I30" s="670" t="s">
        <v>984</v>
      </c>
      <c r="J30" s="671" t="s">
        <v>145</v>
      </c>
      <c r="K30" s="670" t="s">
        <v>984</v>
      </c>
      <c r="L30" s="671" t="s">
        <v>143</v>
      </c>
      <c r="M30" s="670" t="s">
        <v>950</v>
      </c>
      <c r="N30" s="671" t="s">
        <v>143</v>
      </c>
      <c r="O30" s="673" t="s">
        <v>950</v>
      </c>
      <c r="P30" s="671" t="s">
        <v>143</v>
      </c>
      <c r="Q30" s="673" t="s">
        <v>950</v>
      </c>
      <c r="R30" s="671" t="s">
        <v>145</v>
      </c>
      <c r="S30" s="673" t="s">
        <v>1004</v>
      </c>
      <c r="T30" s="671" t="s">
        <v>143</v>
      </c>
      <c r="U30" s="674"/>
    </row>
    <row r="31" spans="1:238" ht="15" customHeight="1">
      <c r="A31" s="956" t="s">
        <v>200</v>
      </c>
      <c r="B31" s="957" t="s">
        <v>201</v>
      </c>
      <c r="C31" s="956" t="s">
        <v>137</v>
      </c>
      <c r="D31" s="956" t="s">
        <v>197</v>
      </c>
      <c r="E31" s="956" t="s">
        <v>198</v>
      </c>
      <c r="F31" s="669" t="s">
        <v>1005</v>
      </c>
      <c r="G31" s="670" t="s">
        <v>956</v>
      </c>
      <c r="H31" s="671" t="s">
        <v>143</v>
      </c>
      <c r="I31" s="670" t="s">
        <v>949</v>
      </c>
      <c r="J31" s="671" t="s">
        <v>143</v>
      </c>
      <c r="K31" s="670" t="s">
        <v>969</v>
      </c>
      <c r="L31" s="671" t="s">
        <v>143</v>
      </c>
      <c r="M31" s="670" t="s">
        <v>950</v>
      </c>
      <c r="N31" s="671" t="s">
        <v>143</v>
      </c>
      <c r="O31" s="673" t="s">
        <v>951</v>
      </c>
      <c r="P31" s="671" t="s">
        <v>143</v>
      </c>
      <c r="Q31" s="673" t="s">
        <v>950</v>
      </c>
      <c r="R31" s="671" t="s">
        <v>143</v>
      </c>
      <c r="S31" s="673" t="s">
        <v>1006</v>
      </c>
      <c r="T31" s="671" t="s">
        <v>143</v>
      </c>
      <c r="U31" s="674"/>
    </row>
    <row r="32" spans="1:238" ht="15" customHeight="1">
      <c r="A32" s="956" t="s">
        <v>1007</v>
      </c>
      <c r="B32" s="957" t="s">
        <v>203</v>
      </c>
      <c r="C32" s="956" t="s">
        <v>137</v>
      </c>
      <c r="D32" s="956" t="s">
        <v>197</v>
      </c>
      <c r="E32" s="956" t="s">
        <v>204</v>
      </c>
      <c r="F32" s="669" t="s">
        <v>1008</v>
      </c>
      <c r="G32" s="670" t="s">
        <v>1003</v>
      </c>
      <c r="H32" s="671" t="s">
        <v>143</v>
      </c>
      <c r="I32" s="670" t="s">
        <v>988</v>
      </c>
      <c r="J32" s="671" t="s">
        <v>145</v>
      </c>
      <c r="K32" s="670" t="s">
        <v>1000</v>
      </c>
      <c r="L32" s="671" t="s">
        <v>143</v>
      </c>
      <c r="M32" s="670" t="s">
        <v>950</v>
      </c>
      <c r="N32" s="671" t="s">
        <v>143</v>
      </c>
      <c r="O32" s="673" t="s">
        <v>950</v>
      </c>
      <c r="P32" s="671" t="s">
        <v>143</v>
      </c>
      <c r="Q32" s="673" t="s">
        <v>952</v>
      </c>
      <c r="R32" s="671" t="s">
        <v>143</v>
      </c>
      <c r="S32" s="673" t="s">
        <v>1009</v>
      </c>
      <c r="T32" s="671" t="s">
        <v>143</v>
      </c>
      <c r="U32" s="674"/>
    </row>
    <row r="33" spans="1:21" ht="15" customHeight="1">
      <c r="A33" s="956" t="s">
        <v>845</v>
      </c>
      <c r="B33" s="957" t="s">
        <v>1010</v>
      </c>
      <c r="C33" s="956" t="s">
        <v>160</v>
      </c>
      <c r="D33" s="956" t="s">
        <v>972</v>
      </c>
      <c r="E33" s="956" t="s">
        <v>207</v>
      </c>
      <c r="F33" s="669" t="s">
        <v>1011</v>
      </c>
      <c r="G33" s="670" t="s">
        <v>1012</v>
      </c>
      <c r="H33" s="671" t="s">
        <v>143</v>
      </c>
      <c r="I33" s="670" t="s">
        <v>977</v>
      </c>
      <c r="J33" s="671" t="s">
        <v>143</v>
      </c>
      <c r="K33" s="670" t="s">
        <v>1013</v>
      </c>
      <c r="L33" s="671" t="s">
        <v>143</v>
      </c>
      <c r="M33" s="670" t="s">
        <v>952</v>
      </c>
      <c r="N33" s="671" t="s">
        <v>143</v>
      </c>
      <c r="O33" s="673" t="s">
        <v>952</v>
      </c>
      <c r="P33" s="671" t="s">
        <v>143</v>
      </c>
      <c r="Q33" s="673" t="s">
        <v>952</v>
      </c>
      <c r="R33" s="671" t="s">
        <v>143</v>
      </c>
      <c r="S33" s="673" t="s">
        <v>959</v>
      </c>
      <c r="T33" s="671" t="s">
        <v>143</v>
      </c>
      <c r="U33" s="674"/>
    </row>
    <row r="34" spans="1:21" ht="15" customHeight="1">
      <c r="A34" s="957" t="s">
        <v>1014</v>
      </c>
      <c r="B34" s="957" t="s">
        <v>1015</v>
      </c>
      <c r="C34" s="956" t="s">
        <v>848</v>
      </c>
      <c r="D34" s="956" t="s">
        <v>847</v>
      </c>
      <c r="E34" s="956" t="s">
        <v>187</v>
      </c>
      <c r="F34" s="669" t="s">
        <v>1016</v>
      </c>
      <c r="G34" s="670" t="s">
        <v>967</v>
      </c>
      <c r="H34" s="671" t="s">
        <v>143</v>
      </c>
      <c r="I34" s="670" t="s">
        <v>964</v>
      </c>
      <c r="J34" s="671" t="s">
        <v>143</v>
      </c>
      <c r="K34" s="670" t="s">
        <v>1017</v>
      </c>
      <c r="L34" s="671" t="s">
        <v>145</v>
      </c>
      <c r="M34" s="670" t="s">
        <v>950</v>
      </c>
      <c r="N34" s="671" t="s">
        <v>156</v>
      </c>
      <c r="O34" s="673" t="s">
        <v>951</v>
      </c>
      <c r="P34" s="671" t="s">
        <v>143</v>
      </c>
      <c r="Q34" s="673" t="s">
        <v>950</v>
      </c>
      <c r="R34" s="671" t="s">
        <v>156</v>
      </c>
      <c r="S34" s="673" t="s">
        <v>1006</v>
      </c>
      <c r="T34" s="671" t="s">
        <v>143</v>
      </c>
      <c r="U34" s="674"/>
    </row>
    <row r="35" spans="1:21" ht="15" customHeight="1">
      <c r="A35" s="956" t="s">
        <v>1018</v>
      </c>
      <c r="B35" s="957" t="s">
        <v>211</v>
      </c>
      <c r="C35" s="956" t="s">
        <v>153</v>
      </c>
      <c r="D35" s="956" t="s">
        <v>152</v>
      </c>
      <c r="E35" s="956" t="s">
        <v>194</v>
      </c>
      <c r="F35" s="669" t="s">
        <v>1019</v>
      </c>
      <c r="G35" s="670" t="s">
        <v>967</v>
      </c>
      <c r="H35" s="671" t="s">
        <v>143</v>
      </c>
      <c r="I35" s="670" t="s">
        <v>958</v>
      </c>
      <c r="J35" s="671" t="s">
        <v>143</v>
      </c>
      <c r="K35" s="670" t="s">
        <v>968</v>
      </c>
      <c r="L35" s="671" t="s">
        <v>143</v>
      </c>
      <c r="M35" s="670" t="s">
        <v>950</v>
      </c>
      <c r="N35" s="671" t="s">
        <v>145</v>
      </c>
      <c r="O35" s="673" t="s">
        <v>950</v>
      </c>
      <c r="P35" s="671" t="s">
        <v>145</v>
      </c>
      <c r="Q35" s="673" t="s">
        <v>952</v>
      </c>
      <c r="R35" s="671" t="s">
        <v>143</v>
      </c>
      <c r="S35" s="673" t="s">
        <v>959</v>
      </c>
      <c r="T35" s="671" t="s">
        <v>143</v>
      </c>
      <c r="U35" s="674"/>
    </row>
    <row r="36" spans="1:21" ht="15" customHeight="1">
      <c r="A36" s="956" t="s">
        <v>214</v>
      </c>
      <c r="B36" s="957" t="s">
        <v>215</v>
      </c>
      <c r="C36" s="956" t="s">
        <v>153</v>
      </c>
      <c r="D36" s="956" t="s">
        <v>152</v>
      </c>
      <c r="E36" s="956" t="s">
        <v>155</v>
      </c>
      <c r="F36" s="669" t="s">
        <v>1020</v>
      </c>
      <c r="G36" s="670" t="s">
        <v>967</v>
      </c>
      <c r="H36" s="671" t="s">
        <v>145</v>
      </c>
      <c r="I36" s="670" t="s">
        <v>1021</v>
      </c>
      <c r="J36" s="671" t="s">
        <v>145</v>
      </c>
      <c r="K36" s="670" t="s">
        <v>997</v>
      </c>
      <c r="L36" s="671" t="s">
        <v>145</v>
      </c>
      <c r="M36" s="670" t="s">
        <v>952</v>
      </c>
      <c r="N36" s="671" t="s">
        <v>143</v>
      </c>
      <c r="O36" s="673" t="s">
        <v>952</v>
      </c>
      <c r="P36" s="671" t="s">
        <v>143</v>
      </c>
      <c r="Q36" s="673" t="s">
        <v>952</v>
      </c>
      <c r="R36" s="671" t="s">
        <v>143</v>
      </c>
      <c r="S36" s="673" t="s">
        <v>959</v>
      </c>
      <c r="T36" s="671" t="s">
        <v>143</v>
      </c>
      <c r="U36" s="674"/>
    </row>
    <row r="37" spans="1:21" ht="15" customHeight="1">
      <c r="A37" s="956" t="s">
        <v>216</v>
      </c>
      <c r="B37" s="957" t="s">
        <v>217</v>
      </c>
      <c r="C37" s="956" t="s">
        <v>137</v>
      </c>
      <c r="D37" s="956" t="s">
        <v>986</v>
      </c>
      <c r="E37" s="956" t="s">
        <v>218</v>
      </c>
      <c r="F37" s="675" t="s">
        <v>1022</v>
      </c>
      <c r="G37" s="670" t="s">
        <v>967</v>
      </c>
      <c r="H37" s="671" t="s">
        <v>143</v>
      </c>
      <c r="I37" s="670" t="s">
        <v>957</v>
      </c>
      <c r="J37" s="671" t="s">
        <v>143</v>
      </c>
      <c r="K37" s="670" t="s">
        <v>997</v>
      </c>
      <c r="L37" s="671" t="s">
        <v>143</v>
      </c>
      <c r="M37" s="670" t="s">
        <v>950</v>
      </c>
      <c r="N37" s="671" t="s">
        <v>143</v>
      </c>
      <c r="O37" s="673" t="s">
        <v>950</v>
      </c>
      <c r="P37" s="671" t="s">
        <v>143</v>
      </c>
      <c r="Q37" s="673" t="s">
        <v>952</v>
      </c>
      <c r="R37" s="671" t="s">
        <v>156</v>
      </c>
      <c r="S37" s="673" t="s">
        <v>998</v>
      </c>
      <c r="T37" s="671" t="s">
        <v>143</v>
      </c>
      <c r="U37" s="674"/>
    </row>
    <row r="38" spans="1:21" ht="15" customHeight="1">
      <c r="A38" s="957" t="s">
        <v>850</v>
      </c>
      <c r="B38" s="957" t="s">
        <v>851</v>
      </c>
      <c r="C38" s="956" t="s">
        <v>160</v>
      </c>
      <c r="D38" s="956" t="s">
        <v>972</v>
      </c>
      <c r="E38" s="956" t="s">
        <v>852</v>
      </c>
      <c r="F38" s="669" t="s">
        <v>1023</v>
      </c>
      <c r="G38" s="670" t="s">
        <v>1003</v>
      </c>
      <c r="H38" s="671" t="s">
        <v>143</v>
      </c>
      <c r="I38" s="670" t="s">
        <v>969</v>
      </c>
      <c r="J38" s="671" t="s">
        <v>143</v>
      </c>
      <c r="K38" s="670" t="s">
        <v>1000</v>
      </c>
      <c r="L38" s="671" t="s">
        <v>975</v>
      </c>
      <c r="M38" s="670" t="s">
        <v>952</v>
      </c>
      <c r="N38" s="671" t="s">
        <v>143</v>
      </c>
      <c r="O38" s="673" t="s">
        <v>952</v>
      </c>
      <c r="P38" s="671" t="s">
        <v>143</v>
      </c>
      <c r="Q38" s="673" t="s">
        <v>952</v>
      </c>
      <c r="R38" s="671" t="s">
        <v>143</v>
      </c>
      <c r="S38" s="673" t="s">
        <v>959</v>
      </c>
      <c r="T38" s="671" t="s">
        <v>143</v>
      </c>
      <c r="U38" s="674"/>
    </row>
    <row r="39" spans="1:21" ht="15" customHeight="1">
      <c r="A39" s="956" t="s">
        <v>226</v>
      </c>
      <c r="B39" s="957" t="s">
        <v>227</v>
      </c>
      <c r="C39" s="956" t="s">
        <v>160</v>
      </c>
      <c r="D39" s="956" t="s">
        <v>228</v>
      </c>
      <c r="E39" s="956" t="s">
        <v>218</v>
      </c>
      <c r="F39" s="669" t="s">
        <v>1024</v>
      </c>
      <c r="G39" s="670" t="s">
        <v>974</v>
      </c>
      <c r="H39" s="671" t="s">
        <v>143</v>
      </c>
      <c r="I39" s="670" t="s">
        <v>1025</v>
      </c>
      <c r="J39" s="671" t="s">
        <v>143</v>
      </c>
      <c r="K39" s="670" t="s">
        <v>976</v>
      </c>
      <c r="L39" s="671" t="s">
        <v>143</v>
      </c>
      <c r="M39" s="670" t="s">
        <v>950</v>
      </c>
      <c r="N39" s="671" t="s">
        <v>143</v>
      </c>
      <c r="O39" s="673" t="s">
        <v>950</v>
      </c>
      <c r="P39" s="671" t="s">
        <v>143</v>
      </c>
      <c r="Q39" s="673" t="s">
        <v>952</v>
      </c>
      <c r="R39" s="671" t="s">
        <v>143</v>
      </c>
      <c r="S39" s="673" t="s">
        <v>959</v>
      </c>
      <c r="T39" s="671" t="s">
        <v>143</v>
      </c>
      <c r="U39" s="674"/>
    </row>
    <row r="40" spans="1:21" ht="15" customHeight="1">
      <c r="A40" s="956" t="s">
        <v>1026</v>
      </c>
      <c r="B40" s="957" t="s">
        <v>855</v>
      </c>
      <c r="C40" s="956" t="s">
        <v>137</v>
      </c>
      <c r="D40" s="956" t="s">
        <v>168</v>
      </c>
      <c r="E40" s="956" t="s">
        <v>852</v>
      </c>
      <c r="F40" s="669" t="s">
        <v>1027</v>
      </c>
      <c r="G40" s="670" t="s">
        <v>961</v>
      </c>
      <c r="H40" s="671" t="s">
        <v>975</v>
      </c>
      <c r="I40" s="670" t="s">
        <v>1028</v>
      </c>
      <c r="J40" s="671" t="s">
        <v>975</v>
      </c>
      <c r="K40" s="670" t="s">
        <v>1029</v>
      </c>
      <c r="L40" s="671" t="s">
        <v>975</v>
      </c>
      <c r="M40" s="670" t="s">
        <v>952</v>
      </c>
      <c r="N40" s="671" t="s">
        <v>975</v>
      </c>
      <c r="O40" s="673" t="s">
        <v>952</v>
      </c>
      <c r="P40" s="671" t="s">
        <v>975</v>
      </c>
      <c r="Q40" s="673" t="s">
        <v>952</v>
      </c>
      <c r="R40" s="671" t="s">
        <v>975</v>
      </c>
      <c r="S40" s="673" t="s">
        <v>959</v>
      </c>
      <c r="T40" s="671" t="s">
        <v>975</v>
      </c>
      <c r="U40" s="674"/>
    </row>
    <row r="41" spans="1:21" ht="15" customHeight="1">
      <c r="A41" s="956" t="s">
        <v>229</v>
      </c>
      <c r="B41" s="957" t="s">
        <v>230</v>
      </c>
      <c r="C41" s="956" t="s">
        <v>160</v>
      </c>
      <c r="D41" s="956" t="s">
        <v>972</v>
      </c>
      <c r="E41" s="956" t="s">
        <v>207</v>
      </c>
      <c r="F41" s="669" t="s">
        <v>1030</v>
      </c>
      <c r="G41" s="670" t="s">
        <v>982</v>
      </c>
      <c r="H41" s="671" t="s">
        <v>143</v>
      </c>
      <c r="I41" s="676" t="s">
        <v>828</v>
      </c>
      <c r="J41" s="671" t="s">
        <v>975</v>
      </c>
      <c r="K41" s="670" t="s">
        <v>1031</v>
      </c>
      <c r="L41" s="671" t="s">
        <v>143</v>
      </c>
      <c r="M41" s="670" t="s">
        <v>950</v>
      </c>
      <c r="N41" s="671" t="s">
        <v>143</v>
      </c>
      <c r="O41" s="673" t="s">
        <v>950</v>
      </c>
      <c r="P41" s="671" t="s">
        <v>156</v>
      </c>
      <c r="Q41" s="673" t="s">
        <v>952</v>
      </c>
      <c r="R41" s="671" t="s">
        <v>143</v>
      </c>
      <c r="S41" s="673" t="s">
        <v>959</v>
      </c>
      <c r="T41" s="671" t="s">
        <v>143</v>
      </c>
      <c r="U41" s="674"/>
    </row>
    <row r="42" spans="1:21" ht="15" customHeight="1">
      <c r="A42" s="956" t="s">
        <v>232</v>
      </c>
      <c r="B42" s="957" t="s">
        <v>1032</v>
      </c>
      <c r="C42" s="956" t="s">
        <v>160</v>
      </c>
      <c r="D42" s="956" t="s">
        <v>234</v>
      </c>
      <c r="E42" s="956" t="s">
        <v>155</v>
      </c>
      <c r="F42" s="669" t="s">
        <v>1033</v>
      </c>
      <c r="G42" s="670" t="s">
        <v>961</v>
      </c>
      <c r="H42" s="671" t="s">
        <v>143</v>
      </c>
      <c r="I42" s="670" t="s">
        <v>1034</v>
      </c>
      <c r="J42" s="671" t="s">
        <v>143</v>
      </c>
      <c r="K42" s="670" t="s">
        <v>962</v>
      </c>
      <c r="L42" s="671" t="s">
        <v>143</v>
      </c>
      <c r="M42" s="670" t="s">
        <v>950</v>
      </c>
      <c r="N42" s="671" t="s">
        <v>143</v>
      </c>
      <c r="O42" s="673" t="s">
        <v>950</v>
      </c>
      <c r="P42" s="671" t="s">
        <v>143</v>
      </c>
      <c r="Q42" s="673" t="s">
        <v>952</v>
      </c>
      <c r="R42" s="671" t="s">
        <v>143</v>
      </c>
      <c r="S42" s="673" t="s">
        <v>1009</v>
      </c>
      <c r="T42" s="671" t="s">
        <v>145</v>
      </c>
      <c r="U42" s="674"/>
    </row>
    <row r="43" spans="1:21" ht="15" customHeight="1">
      <c r="A43" s="667" t="s">
        <v>235</v>
      </c>
      <c r="B43" s="668" t="s">
        <v>236</v>
      </c>
      <c r="C43" s="667" t="s">
        <v>137</v>
      </c>
      <c r="D43" s="667" t="s">
        <v>986</v>
      </c>
      <c r="E43" s="667" t="s">
        <v>237</v>
      </c>
      <c r="F43" s="669" t="s">
        <v>1035</v>
      </c>
      <c r="G43" s="670" t="s">
        <v>961</v>
      </c>
      <c r="H43" s="671" t="s">
        <v>143</v>
      </c>
      <c r="I43" s="670" t="s">
        <v>1036</v>
      </c>
      <c r="J43" s="671" t="s">
        <v>143</v>
      </c>
      <c r="K43" s="670" t="s">
        <v>1029</v>
      </c>
      <c r="L43" s="671" t="s">
        <v>143</v>
      </c>
      <c r="M43" s="670" t="s">
        <v>950</v>
      </c>
      <c r="N43" s="671" t="s">
        <v>143</v>
      </c>
      <c r="O43" s="673" t="s">
        <v>951</v>
      </c>
      <c r="P43" s="671" t="s">
        <v>143</v>
      </c>
      <c r="Q43" s="673" t="s">
        <v>950</v>
      </c>
      <c r="R43" s="671" t="s">
        <v>145</v>
      </c>
      <c r="S43" s="673" t="s">
        <v>985</v>
      </c>
      <c r="T43" s="671" t="s">
        <v>143</v>
      </c>
      <c r="U43" s="674"/>
    </row>
    <row r="44" spans="1:21" ht="15" customHeight="1">
      <c r="A44" s="667" t="s">
        <v>1037</v>
      </c>
      <c r="B44" s="668" t="s">
        <v>239</v>
      </c>
      <c r="C44" s="667" t="s">
        <v>137</v>
      </c>
      <c r="D44" s="667" t="s">
        <v>240</v>
      </c>
      <c r="E44" s="667" t="s">
        <v>162</v>
      </c>
      <c r="F44" s="669" t="s">
        <v>1038</v>
      </c>
      <c r="G44" s="670" t="s">
        <v>1003</v>
      </c>
      <c r="H44" s="671" t="s">
        <v>143</v>
      </c>
      <c r="I44" s="670" t="s">
        <v>1039</v>
      </c>
      <c r="J44" s="671" t="s">
        <v>156</v>
      </c>
      <c r="K44" s="670" t="s">
        <v>1036</v>
      </c>
      <c r="L44" s="671" t="s">
        <v>143</v>
      </c>
      <c r="M44" s="670" t="s">
        <v>952</v>
      </c>
      <c r="N44" s="671" t="s">
        <v>156</v>
      </c>
      <c r="O44" s="673" t="s">
        <v>952</v>
      </c>
      <c r="P44" s="671" t="s">
        <v>156</v>
      </c>
      <c r="Q44" s="673" t="s">
        <v>952</v>
      </c>
      <c r="R44" s="671" t="s">
        <v>143</v>
      </c>
      <c r="S44" s="673" t="s">
        <v>959</v>
      </c>
      <c r="T44" s="671" t="s">
        <v>143</v>
      </c>
      <c r="U44" s="674" t="s">
        <v>1040</v>
      </c>
    </row>
    <row r="45" spans="1:21" ht="15" customHeight="1">
      <c r="A45" s="667" t="s">
        <v>241</v>
      </c>
      <c r="B45" s="668" t="s">
        <v>242</v>
      </c>
      <c r="C45" s="667" t="s">
        <v>160</v>
      </c>
      <c r="D45" s="667" t="s">
        <v>972</v>
      </c>
      <c r="E45" s="667" t="s">
        <v>218</v>
      </c>
      <c r="F45" s="669" t="s">
        <v>1041</v>
      </c>
      <c r="G45" s="670" t="s">
        <v>974</v>
      </c>
      <c r="H45" s="671" t="s">
        <v>143</v>
      </c>
      <c r="I45" s="670" t="s">
        <v>1042</v>
      </c>
      <c r="J45" s="671" t="s">
        <v>143</v>
      </c>
      <c r="K45" s="670" t="s">
        <v>1013</v>
      </c>
      <c r="L45" s="671" t="s">
        <v>143</v>
      </c>
      <c r="M45" s="670" t="s">
        <v>950</v>
      </c>
      <c r="N45" s="671" t="s">
        <v>145</v>
      </c>
      <c r="O45" s="673" t="s">
        <v>950</v>
      </c>
      <c r="P45" s="671" t="s">
        <v>145</v>
      </c>
      <c r="Q45" s="673" t="s">
        <v>952</v>
      </c>
      <c r="R45" s="671" t="s">
        <v>143</v>
      </c>
      <c r="S45" s="673" t="s">
        <v>959</v>
      </c>
      <c r="T45" s="671" t="s">
        <v>143</v>
      </c>
      <c r="U45" s="674"/>
    </row>
    <row r="46" spans="1:21" ht="15" customHeight="1">
      <c r="A46" s="667" t="s">
        <v>1043</v>
      </c>
      <c r="B46" s="668" t="s">
        <v>246</v>
      </c>
      <c r="C46" s="667" t="s">
        <v>182</v>
      </c>
      <c r="D46" s="667" t="s">
        <v>181</v>
      </c>
      <c r="E46" s="667" t="s">
        <v>218</v>
      </c>
      <c r="F46" s="669" t="s">
        <v>1044</v>
      </c>
      <c r="G46" s="670" t="s">
        <v>967</v>
      </c>
      <c r="H46" s="671" t="s">
        <v>143</v>
      </c>
      <c r="I46" s="670" t="s">
        <v>958</v>
      </c>
      <c r="J46" s="671" t="s">
        <v>143</v>
      </c>
      <c r="K46" s="670" t="s">
        <v>1021</v>
      </c>
      <c r="L46" s="671" t="s">
        <v>143</v>
      </c>
      <c r="M46" s="670" t="s">
        <v>952</v>
      </c>
      <c r="N46" s="671" t="s">
        <v>143</v>
      </c>
      <c r="O46" s="673" t="s">
        <v>952</v>
      </c>
      <c r="P46" s="671" t="s">
        <v>143</v>
      </c>
      <c r="Q46" s="673" t="s">
        <v>952</v>
      </c>
      <c r="R46" s="671" t="s">
        <v>143</v>
      </c>
      <c r="S46" s="673" t="s">
        <v>959</v>
      </c>
      <c r="T46" s="671" t="s">
        <v>143</v>
      </c>
      <c r="U46" s="674" t="s">
        <v>1045</v>
      </c>
    </row>
    <row r="47" spans="1:21" ht="15" customHeight="1">
      <c r="A47" s="667" t="s">
        <v>179</v>
      </c>
      <c r="B47" s="668" t="s">
        <v>180</v>
      </c>
      <c r="C47" s="667" t="s">
        <v>182</v>
      </c>
      <c r="D47" s="667" t="s">
        <v>181</v>
      </c>
      <c r="E47" s="667" t="s">
        <v>183</v>
      </c>
      <c r="F47" s="669" t="s">
        <v>1046</v>
      </c>
      <c r="G47" s="670" t="s">
        <v>967</v>
      </c>
      <c r="H47" s="671" t="s">
        <v>143</v>
      </c>
      <c r="I47" s="670" t="s">
        <v>984</v>
      </c>
      <c r="J47" s="671" t="s">
        <v>145</v>
      </c>
      <c r="K47" s="670" t="s">
        <v>957</v>
      </c>
      <c r="L47" s="671" t="s">
        <v>143</v>
      </c>
      <c r="M47" s="670" t="s">
        <v>952</v>
      </c>
      <c r="N47" s="671" t="s">
        <v>143</v>
      </c>
      <c r="O47" s="673" t="s">
        <v>952</v>
      </c>
      <c r="P47" s="671" t="s">
        <v>143</v>
      </c>
      <c r="Q47" s="673" t="s">
        <v>952</v>
      </c>
      <c r="R47" s="671" t="s">
        <v>143</v>
      </c>
      <c r="S47" s="673" t="s">
        <v>959</v>
      </c>
      <c r="T47" s="671" t="s">
        <v>143</v>
      </c>
      <c r="U47" s="674" t="s">
        <v>1047</v>
      </c>
    </row>
    <row r="48" spans="1:21" ht="15" customHeight="1">
      <c r="A48" s="667" t="s">
        <v>249</v>
      </c>
      <c r="B48" s="668" t="s">
        <v>250</v>
      </c>
      <c r="C48" s="667" t="s">
        <v>182</v>
      </c>
      <c r="D48" s="667" t="s">
        <v>1048</v>
      </c>
      <c r="E48" s="667" t="s">
        <v>194</v>
      </c>
      <c r="F48" s="669" t="s">
        <v>1049</v>
      </c>
      <c r="G48" s="670" t="s">
        <v>974</v>
      </c>
      <c r="H48" s="671" t="s">
        <v>143</v>
      </c>
      <c r="I48" s="670" t="s">
        <v>1050</v>
      </c>
      <c r="J48" s="671" t="s">
        <v>143</v>
      </c>
      <c r="K48" s="670" t="s">
        <v>1050</v>
      </c>
      <c r="L48" s="671" t="s">
        <v>143</v>
      </c>
      <c r="M48" s="670" t="s">
        <v>952</v>
      </c>
      <c r="N48" s="671" t="s">
        <v>143</v>
      </c>
      <c r="O48" s="673" t="s">
        <v>952</v>
      </c>
      <c r="P48" s="671" t="s">
        <v>143</v>
      </c>
      <c r="Q48" s="673" t="s">
        <v>952</v>
      </c>
      <c r="R48" s="671" t="s">
        <v>143</v>
      </c>
      <c r="S48" s="673" t="s">
        <v>959</v>
      </c>
      <c r="T48" s="671" t="s">
        <v>143</v>
      </c>
      <c r="U48" s="674" t="s">
        <v>1051</v>
      </c>
    </row>
    <row r="49" spans="1:21" ht="15" customHeight="1">
      <c r="A49" s="667" t="s">
        <v>1052</v>
      </c>
      <c r="B49" s="668" t="s">
        <v>244</v>
      </c>
      <c r="C49" s="667" t="s">
        <v>182</v>
      </c>
      <c r="D49" s="667" t="s">
        <v>181</v>
      </c>
      <c r="E49" s="667" t="s">
        <v>218</v>
      </c>
      <c r="F49" s="669" t="s">
        <v>1053</v>
      </c>
      <c r="G49" s="670" t="s">
        <v>967</v>
      </c>
      <c r="H49" s="671" t="s">
        <v>143</v>
      </c>
      <c r="I49" s="670" t="s">
        <v>958</v>
      </c>
      <c r="J49" s="671" t="s">
        <v>143</v>
      </c>
      <c r="K49" s="670" t="s">
        <v>996</v>
      </c>
      <c r="L49" s="671" t="s">
        <v>145</v>
      </c>
      <c r="M49" s="670" t="s">
        <v>952</v>
      </c>
      <c r="N49" s="671" t="s">
        <v>143</v>
      </c>
      <c r="O49" s="673" t="s">
        <v>952</v>
      </c>
      <c r="P49" s="671" t="s">
        <v>143</v>
      </c>
      <c r="Q49" s="673" t="s">
        <v>952</v>
      </c>
      <c r="R49" s="671" t="s">
        <v>143</v>
      </c>
      <c r="S49" s="673" t="s">
        <v>959</v>
      </c>
      <c r="T49" s="671" t="s">
        <v>143</v>
      </c>
      <c r="U49" s="674" t="s">
        <v>1054</v>
      </c>
    </row>
    <row r="50" spans="1:21" ht="15" customHeight="1">
      <c r="A50" s="667" t="s">
        <v>219</v>
      </c>
      <c r="B50" s="668" t="s">
        <v>220</v>
      </c>
      <c r="C50" s="667" t="s">
        <v>182</v>
      </c>
      <c r="D50" s="667" t="s">
        <v>221</v>
      </c>
      <c r="E50" s="667" t="s">
        <v>183</v>
      </c>
      <c r="F50" s="669" t="s">
        <v>1055</v>
      </c>
      <c r="G50" s="670" t="s">
        <v>982</v>
      </c>
      <c r="H50" s="671" t="s">
        <v>143</v>
      </c>
      <c r="I50" s="670" t="s">
        <v>983</v>
      </c>
      <c r="J50" s="671" t="s">
        <v>143</v>
      </c>
      <c r="K50" s="670" t="s">
        <v>964</v>
      </c>
      <c r="L50" s="671" t="s">
        <v>145</v>
      </c>
      <c r="M50" s="670" t="s">
        <v>950</v>
      </c>
      <c r="N50" s="671" t="s">
        <v>145</v>
      </c>
      <c r="O50" s="673" t="s">
        <v>950</v>
      </c>
      <c r="P50" s="671" t="s">
        <v>145</v>
      </c>
      <c r="Q50" s="673" t="s">
        <v>952</v>
      </c>
      <c r="R50" s="671" t="s">
        <v>143</v>
      </c>
      <c r="S50" s="673" t="s">
        <v>959</v>
      </c>
      <c r="T50" s="671" t="s">
        <v>143</v>
      </c>
      <c r="U50" s="674" t="s">
        <v>1056</v>
      </c>
    </row>
    <row r="51" spans="1:21" ht="15" customHeight="1">
      <c r="A51" s="667" t="s">
        <v>256</v>
      </c>
      <c r="B51" s="668" t="s">
        <v>257</v>
      </c>
      <c r="C51" s="667" t="s">
        <v>160</v>
      </c>
      <c r="D51" s="667" t="s">
        <v>972</v>
      </c>
      <c r="E51" s="667" t="s">
        <v>852</v>
      </c>
      <c r="F51" s="669" t="s">
        <v>1057</v>
      </c>
      <c r="G51" s="670" t="s">
        <v>956</v>
      </c>
      <c r="H51" s="671" t="s">
        <v>143</v>
      </c>
      <c r="I51" s="670" t="s">
        <v>1000</v>
      </c>
      <c r="J51" s="671" t="s">
        <v>143</v>
      </c>
      <c r="K51" s="670" t="s">
        <v>1058</v>
      </c>
      <c r="L51" s="671" t="s">
        <v>975</v>
      </c>
      <c r="M51" s="670" t="s">
        <v>952</v>
      </c>
      <c r="N51" s="671" t="s">
        <v>143</v>
      </c>
      <c r="O51" s="673" t="s">
        <v>952</v>
      </c>
      <c r="P51" s="671" t="s">
        <v>143</v>
      </c>
      <c r="Q51" s="673" t="s">
        <v>952</v>
      </c>
      <c r="R51" s="671" t="s">
        <v>143</v>
      </c>
      <c r="S51" s="673" t="s">
        <v>959</v>
      </c>
      <c r="T51" s="671" t="s">
        <v>143</v>
      </c>
      <c r="U51" s="674"/>
    </row>
    <row r="52" spans="1:21" ht="15" customHeight="1">
      <c r="A52" s="667" t="s">
        <v>1059</v>
      </c>
      <c r="B52" s="668" t="s">
        <v>462</v>
      </c>
      <c r="C52" s="667" t="s">
        <v>137</v>
      </c>
      <c r="D52" s="667" t="s">
        <v>168</v>
      </c>
      <c r="E52" s="667" t="s">
        <v>207</v>
      </c>
      <c r="F52" s="669" t="s">
        <v>1060</v>
      </c>
      <c r="G52" s="670" t="s">
        <v>947</v>
      </c>
      <c r="H52" s="671" t="s">
        <v>143</v>
      </c>
      <c r="I52" s="670" t="s">
        <v>1061</v>
      </c>
      <c r="J52" s="671" t="s">
        <v>143</v>
      </c>
      <c r="K52" s="670" t="s">
        <v>971</v>
      </c>
      <c r="L52" s="671" t="s">
        <v>143</v>
      </c>
      <c r="M52" s="670" t="s">
        <v>950</v>
      </c>
      <c r="N52" s="671" t="s">
        <v>145</v>
      </c>
      <c r="O52" s="673" t="s">
        <v>950</v>
      </c>
      <c r="P52" s="671" t="s">
        <v>145</v>
      </c>
      <c r="Q52" s="673" t="s">
        <v>952</v>
      </c>
      <c r="R52" s="671" t="s">
        <v>143</v>
      </c>
      <c r="S52" s="673" t="s">
        <v>959</v>
      </c>
      <c r="T52" s="671" t="s">
        <v>143</v>
      </c>
      <c r="U52" s="674"/>
    </row>
    <row r="53" spans="1:21" ht="15" customHeight="1">
      <c r="A53" s="667" t="s">
        <v>258</v>
      </c>
      <c r="B53" s="668" t="s">
        <v>259</v>
      </c>
      <c r="C53" s="667" t="s">
        <v>160</v>
      </c>
      <c r="D53" s="667" t="s">
        <v>972</v>
      </c>
      <c r="E53" s="667" t="s">
        <v>218</v>
      </c>
      <c r="F53" s="669" t="s">
        <v>1062</v>
      </c>
      <c r="G53" s="670" t="s">
        <v>974</v>
      </c>
      <c r="H53" s="671" t="s">
        <v>143</v>
      </c>
      <c r="I53" s="670" t="s">
        <v>1031</v>
      </c>
      <c r="J53" s="671" t="s">
        <v>143</v>
      </c>
      <c r="K53" s="670" t="s">
        <v>1050</v>
      </c>
      <c r="L53" s="671" t="s">
        <v>143</v>
      </c>
      <c r="M53" s="670" t="s">
        <v>950</v>
      </c>
      <c r="N53" s="671" t="s">
        <v>143</v>
      </c>
      <c r="O53" s="673" t="s">
        <v>952</v>
      </c>
      <c r="P53" s="671" t="s">
        <v>143</v>
      </c>
      <c r="Q53" s="673" t="s">
        <v>950</v>
      </c>
      <c r="R53" s="671" t="s">
        <v>143</v>
      </c>
      <c r="S53" s="673" t="s">
        <v>1009</v>
      </c>
      <c r="T53" s="671" t="s">
        <v>143</v>
      </c>
      <c r="U53" s="674"/>
    </row>
    <row r="54" spans="1:21" ht="15" customHeight="1">
      <c r="A54" s="667" t="s">
        <v>857</v>
      </c>
      <c r="B54" s="668" t="s">
        <v>858</v>
      </c>
      <c r="C54" s="667" t="s">
        <v>160</v>
      </c>
      <c r="D54" s="667" t="s">
        <v>972</v>
      </c>
      <c r="E54" s="667" t="s">
        <v>162</v>
      </c>
      <c r="F54" s="669" t="s">
        <v>1063</v>
      </c>
      <c r="G54" s="670" t="s">
        <v>956</v>
      </c>
      <c r="H54" s="671" t="s">
        <v>975</v>
      </c>
      <c r="I54" s="670" t="s">
        <v>1036</v>
      </c>
      <c r="J54" s="671" t="s">
        <v>975</v>
      </c>
      <c r="K54" s="670" t="s">
        <v>969</v>
      </c>
      <c r="L54" s="671" t="s">
        <v>975</v>
      </c>
      <c r="M54" s="670" t="s">
        <v>950</v>
      </c>
      <c r="N54" s="671" t="s">
        <v>975</v>
      </c>
      <c r="O54" s="673" t="s">
        <v>950</v>
      </c>
      <c r="P54" s="671" t="s">
        <v>975</v>
      </c>
      <c r="Q54" s="673" t="s">
        <v>952</v>
      </c>
      <c r="R54" s="671" t="s">
        <v>975</v>
      </c>
      <c r="S54" s="673" t="s">
        <v>959</v>
      </c>
      <c r="T54" s="671" t="s">
        <v>975</v>
      </c>
      <c r="U54" s="674"/>
    </row>
    <row r="55" spans="1:21" ht="15" customHeight="1">
      <c r="A55" s="667" t="s">
        <v>260</v>
      </c>
      <c r="B55" s="668" t="s">
        <v>1064</v>
      </c>
      <c r="C55" s="667" t="s">
        <v>137</v>
      </c>
      <c r="D55" s="667" t="s">
        <v>262</v>
      </c>
      <c r="E55" s="667" t="s">
        <v>155</v>
      </c>
      <c r="F55" s="669" t="s">
        <v>1065</v>
      </c>
      <c r="G55" s="670" t="s">
        <v>967</v>
      </c>
      <c r="H55" s="671" t="s">
        <v>143</v>
      </c>
      <c r="I55" s="670" t="s">
        <v>958</v>
      </c>
      <c r="J55" s="671" t="s">
        <v>143</v>
      </c>
      <c r="K55" s="670" t="s">
        <v>1042</v>
      </c>
      <c r="L55" s="671" t="s">
        <v>143</v>
      </c>
      <c r="M55" s="677" t="s">
        <v>950</v>
      </c>
      <c r="N55" s="671" t="s">
        <v>145</v>
      </c>
      <c r="O55" s="678" t="s">
        <v>950</v>
      </c>
      <c r="P55" s="671" t="s">
        <v>145</v>
      </c>
      <c r="Q55" s="678" t="s">
        <v>952</v>
      </c>
      <c r="R55" s="671" t="s">
        <v>143</v>
      </c>
      <c r="S55" s="678" t="s">
        <v>1006</v>
      </c>
      <c r="T55" s="671" t="s">
        <v>145</v>
      </c>
      <c r="U55" s="674"/>
    </row>
    <row r="56" spans="1:21" ht="15" customHeight="1">
      <c r="A56" s="667" t="s">
        <v>263</v>
      </c>
      <c r="B56" s="668" t="s">
        <v>264</v>
      </c>
      <c r="C56" s="667" t="s">
        <v>160</v>
      </c>
      <c r="D56" s="667" t="s">
        <v>972</v>
      </c>
      <c r="E56" s="667" t="s">
        <v>207</v>
      </c>
      <c r="F56" s="675" t="s">
        <v>1066</v>
      </c>
      <c r="G56" s="670" t="s">
        <v>967</v>
      </c>
      <c r="H56" s="671" t="s">
        <v>143</v>
      </c>
      <c r="I56" s="670" t="s">
        <v>962</v>
      </c>
      <c r="J56" s="671" t="s">
        <v>143</v>
      </c>
      <c r="K56" s="670" t="s">
        <v>988</v>
      </c>
      <c r="L56" s="671" t="s">
        <v>145</v>
      </c>
      <c r="M56" s="670" t="s">
        <v>950</v>
      </c>
      <c r="N56" s="671" t="s">
        <v>143</v>
      </c>
      <c r="O56" s="673" t="s">
        <v>950</v>
      </c>
      <c r="P56" s="671" t="s">
        <v>143</v>
      </c>
      <c r="Q56" s="673" t="s">
        <v>952</v>
      </c>
      <c r="R56" s="671" t="s">
        <v>143</v>
      </c>
      <c r="S56" s="673" t="s">
        <v>959</v>
      </c>
      <c r="T56" s="671" t="s">
        <v>143</v>
      </c>
      <c r="U56" s="674"/>
    </row>
    <row r="57" spans="1:21" ht="15" customHeight="1">
      <c r="A57" s="667" t="s">
        <v>1067</v>
      </c>
      <c r="B57" s="668" t="s">
        <v>266</v>
      </c>
      <c r="C57" s="667" t="s">
        <v>182</v>
      </c>
      <c r="D57" s="667" t="s">
        <v>267</v>
      </c>
      <c r="E57" s="667" t="s">
        <v>207</v>
      </c>
      <c r="F57" s="669" t="s">
        <v>1068</v>
      </c>
      <c r="G57" s="670" t="s">
        <v>961</v>
      </c>
      <c r="H57" s="671" t="s">
        <v>143</v>
      </c>
      <c r="I57" s="670" t="s">
        <v>1069</v>
      </c>
      <c r="J57" s="671" t="s">
        <v>143</v>
      </c>
      <c r="K57" s="670" t="s">
        <v>968</v>
      </c>
      <c r="L57" s="671" t="s">
        <v>143</v>
      </c>
      <c r="M57" s="670" t="s">
        <v>950</v>
      </c>
      <c r="N57" s="671" t="s">
        <v>143</v>
      </c>
      <c r="O57" s="673" t="s">
        <v>950</v>
      </c>
      <c r="P57" s="671" t="s">
        <v>143</v>
      </c>
      <c r="Q57" s="673" t="s">
        <v>952</v>
      </c>
      <c r="R57" s="671" t="s">
        <v>143</v>
      </c>
      <c r="S57" s="673" t="s">
        <v>959</v>
      </c>
      <c r="T57" s="671" t="s">
        <v>143</v>
      </c>
      <c r="U57" s="674"/>
    </row>
    <row r="58" spans="1:21" ht="15" customHeight="1">
      <c r="A58" s="667" t="s">
        <v>1070</v>
      </c>
      <c r="B58" s="668" t="s">
        <v>271</v>
      </c>
      <c r="C58" s="667" t="s">
        <v>273</v>
      </c>
      <c r="D58" s="667" t="s">
        <v>272</v>
      </c>
      <c r="E58" s="667" t="s">
        <v>155</v>
      </c>
      <c r="F58" s="669" t="s">
        <v>1071</v>
      </c>
      <c r="G58" s="676" t="s">
        <v>828</v>
      </c>
      <c r="H58" s="671" t="s">
        <v>975</v>
      </c>
      <c r="I58" s="676" t="s">
        <v>828</v>
      </c>
      <c r="J58" s="671" t="s">
        <v>975</v>
      </c>
      <c r="K58" s="676" t="s">
        <v>828</v>
      </c>
      <c r="L58" s="671" t="s">
        <v>975</v>
      </c>
      <c r="M58" s="670" t="s">
        <v>950</v>
      </c>
      <c r="N58" s="671" t="s">
        <v>145</v>
      </c>
      <c r="O58" s="673" t="s">
        <v>952</v>
      </c>
      <c r="P58" s="671" t="s">
        <v>143</v>
      </c>
      <c r="Q58" s="673" t="s">
        <v>950</v>
      </c>
      <c r="R58" s="671" t="s">
        <v>145</v>
      </c>
      <c r="S58" s="673" t="s">
        <v>959</v>
      </c>
      <c r="T58" s="671" t="s">
        <v>143</v>
      </c>
      <c r="U58" s="674" t="s">
        <v>1072</v>
      </c>
    </row>
    <row r="59" spans="1:21" ht="15" customHeight="1">
      <c r="A59" s="667" t="s">
        <v>1073</v>
      </c>
      <c r="B59" s="668" t="s">
        <v>275</v>
      </c>
      <c r="C59" s="667" t="s">
        <v>137</v>
      </c>
      <c r="D59" s="667" t="s">
        <v>168</v>
      </c>
      <c r="E59" s="667" t="s">
        <v>852</v>
      </c>
      <c r="F59" s="669" t="s">
        <v>1074</v>
      </c>
      <c r="G59" s="670" t="s">
        <v>947</v>
      </c>
      <c r="H59" s="671" t="s">
        <v>156</v>
      </c>
      <c r="I59" s="670" t="s">
        <v>1075</v>
      </c>
      <c r="J59" s="671" t="s">
        <v>143</v>
      </c>
      <c r="K59" s="670" t="s">
        <v>989</v>
      </c>
      <c r="L59" s="671" t="s">
        <v>143</v>
      </c>
      <c r="M59" s="670" t="s">
        <v>950</v>
      </c>
      <c r="N59" s="671" t="s">
        <v>143</v>
      </c>
      <c r="O59" s="673" t="s">
        <v>951</v>
      </c>
      <c r="P59" s="671" t="s">
        <v>143</v>
      </c>
      <c r="Q59" s="673" t="s">
        <v>952</v>
      </c>
      <c r="R59" s="671" t="s">
        <v>143</v>
      </c>
      <c r="S59" s="673" t="s">
        <v>1076</v>
      </c>
      <c r="T59" s="671" t="s">
        <v>145</v>
      </c>
      <c r="U59" s="674"/>
    </row>
    <row r="60" spans="1:21" ht="15" customHeight="1">
      <c r="A60" s="667" t="s">
        <v>1077</v>
      </c>
      <c r="B60" s="668" t="s">
        <v>277</v>
      </c>
      <c r="C60" s="667" t="s">
        <v>160</v>
      </c>
      <c r="D60" s="667" t="s">
        <v>972</v>
      </c>
      <c r="E60" s="667" t="s">
        <v>169</v>
      </c>
      <c r="F60" s="669" t="s">
        <v>1078</v>
      </c>
      <c r="G60" s="670" t="s">
        <v>982</v>
      </c>
      <c r="H60" s="671" t="s">
        <v>143</v>
      </c>
      <c r="I60" s="670" t="s">
        <v>976</v>
      </c>
      <c r="J60" s="671" t="s">
        <v>156</v>
      </c>
      <c r="K60" s="670" t="s">
        <v>1013</v>
      </c>
      <c r="L60" s="671" t="s">
        <v>143</v>
      </c>
      <c r="M60" s="670" t="s">
        <v>950</v>
      </c>
      <c r="N60" s="671" t="s">
        <v>143</v>
      </c>
      <c r="O60" s="673" t="s">
        <v>951</v>
      </c>
      <c r="P60" s="671" t="s">
        <v>145</v>
      </c>
      <c r="Q60" s="673" t="s">
        <v>950</v>
      </c>
      <c r="R60" s="671" t="s">
        <v>143</v>
      </c>
      <c r="S60" s="673" t="s">
        <v>985</v>
      </c>
      <c r="T60" s="671" t="s">
        <v>143</v>
      </c>
      <c r="U60" s="674"/>
    </row>
    <row r="61" spans="1:21" ht="15" customHeight="1">
      <c r="A61" s="667" t="s">
        <v>1079</v>
      </c>
      <c r="B61" s="668" t="s">
        <v>281</v>
      </c>
      <c r="C61" s="667" t="s">
        <v>160</v>
      </c>
      <c r="D61" s="667" t="s">
        <v>972</v>
      </c>
      <c r="E61" s="667" t="s">
        <v>162</v>
      </c>
      <c r="F61" s="669" t="s">
        <v>1080</v>
      </c>
      <c r="G61" s="670" t="s">
        <v>1003</v>
      </c>
      <c r="H61" s="671" t="s">
        <v>143</v>
      </c>
      <c r="I61" s="670" t="s">
        <v>968</v>
      </c>
      <c r="J61" s="671" t="s">
        <v>143</v>
      </c>
      <c r="K61" s="670" t="s">
        <v>1039</v>
      </c>
      <c r="L61" s="671" t="s">
        <v>143</v>
      </c>
      <c r="M61" s="670" t="s">
        <v>950</v>
      </c>
      <c r="N61" s="671" t="s">
        <v>143</v>
      </c>
      <c r="O61" s="673" t="s">
        <v>950</v>
      </c>
      <c r="P61" s="671" t="s">
        <v>143</v>
      </c>
      <c r="Q61" s="673" t="s">
        <v>950</v>
      </c>
      <c r="R61" s="671" t="s">
        <v>143</v>
      </c>
      <c r="S61" s="673" t="s">
        <v>1004</v>
      </c>
      <c r="T61" s="671" t="s">
        <v>143</v>
      </c>
      <c r="U61" s="674"/>
    </row>
    <row r="62" spans="1:21" ht="15" customHeight="1">
      <c r="A62" s="667" t="s">
        <v>282</v>
      </c>
      <c r="B62" s="668" t="s">
        <v>283</v>
      </c>
      <c r="C62" s="667" t="s">
        <v>160</v>
      </c>
      <c r="D62" s="667" t="s">
        <v>972</v>
      </c>
      <c r="E62" s="667" t="s">
        <v>198</v>
      </c>
      <c r="F62" s="669" t="s">
        <v>1081</v>
      </c>
      <c r="G62" s="670" t="s">
        <v>982</v>
      </c>
      <c r="H62" s="671" t="s">
        <v>156</v>
      </c>
      <c r="I62" s="670" t="s">
        <v>1082</v>
      </c>
      <c r="J62" s="671" t="s">
        <v>156</v>
      </c>
      <c r="K62" s="670" t="s">
        <v>976</v>
      </c>
      <c r="L62" s="671" t="s">
        <v>143</v>
      </c>
      <c r="M62" s="670" t="s">
        <v>952</v>
      </c>
      <c r="N62" s="671" t="s">
        <v>143</v>
      </c>
      <c r="O62" s="673" t="s">
        <v>952</v>
      </c>
      <c r="P62" s="671" t="s">
        <v>143</v>
      </c>
      <c r="Q62" s="673" t="s">
        <v>952</v>
      </c>
      <c r="R62" s="671" t="s">
        <v>143</v>
      </c>
      <c r="S62" s="673" t="s">
        <v>959</v>
      </c>
      <c r="T62" s="671" t="s">
        <v>143</v>
      </c>
      <c r="U62" s="674"/>
    </row>
    <row r="63" spans="1:21" ht="15" customHeight="1">
      <c r="A63" s="667" t="s">
        <v>284</v>
      </c>
      <c r="B63" s="668" t="s">
        <v>285</v>
      </c>
      <c r="C63" s="667" t="s">
        <v>160</v>
      </c>
      <c r="D63" s="667" t="s">
        <v>972</v>
      </c>
      <c r="E63" s="667" t="s">
        <v>162</v>
      </c>
      <c r="F63" s="669" t="s">
        <v>1083</v>
      </c>
      <c r="G63" s="670" t="s">
        <v>982</v>
      </c>
      <c r="H63" s="671" t="s">
        <v>143</v>
      </c>
      <c r="I63" s="670" t="s">
        <v>976</v>
      </c>
      <c r="J63" s="671" t="s">
        <v>143</v>
      </c>
      <c r="K63" s="670" t="s">
        <v>1050</v>
      </c>
      <c r="L63" s="671" t="s">
        <v>143</v>
      </c>
      <c r="M63" s="670" t="s">
        <v>950</v>
      </c>
      <c r="N63" s="671" t="s">
        <v>143</v>
      </c>
      <c r="O63" s="673" t="s">
        <v>950</v>
      </c>
      <c r="P63" s="671" t="s">
        <v>143</v>
      </c>
      <c r="Q63" s="673" t="s">
        <v>950</v>
      </c>
      <c r="R63" s="671" t="s">
        <v>143</v>
      </c>
      <c r="S63" s="673" t="s">
        <v>1004</v>
      </c>
      <c r="T63" s="671" t="s">
        <v>143</v>
      </c>
      <c r="U63" s="674"/>
    </row>
    <row r="64" spans="1:21" ht="15" customHeight="1">
      <c r="A64" s="667" t="s">
        <v>286</v>
      </c>
      <c r="B64" s="668" t="s">
        <v>287</v>
      </c>
      <c r="C64" s="667" t="s">
        <v>137</v>
      </c>
      <c r="D64" s="667" t="s">
        <v>197</v>
      </c>
      <c r="E64" s="667" t="s">
        <v>162</v>
      </c>
      <c r="F64" s="669" t="s">
        <v>1084</v>
      </c>
      <c r="G64" s="670" t="s">
        <v>961</v>
      </c>
      <c r="H64" s="671" t="s">
        <v>143</v>
      </c>
      <c r="I64" s="670" t="s">
        <v>1069</v>
      </c>
      <c r="J64" s="671" t="s">
        <v>143</v>
      </c>
      <c r="K64" s="670" t="s">
        <v>962</v>
      </c>
      <c r="L64" s="671" t="s">
        <v>143</v>
      </c>
      <c r="M64" s="670" t="s">
        <v>950</v>
      </c>
      <c r="N64" s="671" t="s">
        <v>143</v>
      </c>
      <c r="O64" s="673" t="s">
        <v>951</v>
      </c>
      <c r="P64" s="671" t="s">
        <v>145</v>
      </c>
      <c r="Q64" s="673" t="s">
        <v>952</v>
      </c>
      <c r="R64" s="671" t="s">
        <v>143</v>
      </c>
      <c r="S64" s="673" t="s">
        <v>985</v>
      </c>
      <c r="T64" s="671" t="s">
        <v>145</v>
      </c>
      <c r="U64" s="674"/>
    </row>
    <row r="65" spans="1:21" ht="15" customHeight="1">
      <c r="A65" s="667" t="s">
        <v>1085</v>
      </c>
      <c r="B65" s="668" t="s">
        <v>289</v>
      </c>
      <c r="C65" s="667" t="s">
        <v>291</v>
      </c>
      <c r="D65" s="667" t="s">
        <v>290</v>
      </c>
      <c r="E65" s="667" t="s">
        <v>218</v>
      </c>
      <c r="F65" s="669" t="s">
        <v>1086</v>
      </c>
      <c r="G65" s="670" t="s">
        <v>1003</v>
      </c>
      <c r="H65" s="671" t="s">
        <v>143</v>
      </c>
      <c r="I65" s="670" t="s">
        <v>984</v>
      </c>
      <c r="J65" s="671" t="s">
        <v>143</v>
      </c>
      <c r="K65" s="670" t="s">
        <v>969</v>
      </c>
      <c r="L65" s="671" t="s">
        <v>143</v>
      </c>
      <c r="M65" s="670" t="s">
        <v>952</v>
      </c>
      <c r="N65" s="671" t="s">
        <v>156</v>
      </c>
      <c r="O65" s="673" t="s">
        <v>952</v>
      </c>
      <c r="P65" s="671" t="s">
        <v>143</v>
      </c>
      <c r="Q65" s="673" t="s">
        <v>952</v>
      </c>
      <c r="R65" s="671" t="s">
        <v>143</v>
      </c>
      <c r="S65" s="673" t="s">
        <v>959</v>
      </c>
      <c r="T65" s="671" t="s">
        <v>143</v>
      </c>
      <c r="U65" s="674" t="s">
        <v>1087</v>
      </c>
    </row>
    <row r="66" spans="1:21" ht="15" customHeight="1">
      <c r="A66" s="667" t="s">
        <v>1088</v>
      </c>
      <c r="B66" s="668" t="s">
        <v>293</v>
      </c>
      <c r="C66" s="667" t="s">
        <v>137</v>
      </c>
      <c r="D66" s="667" t="s">
        <v>168</v>
      </c>
      <c r="E66" s="667" t="s">
        <v>162</v>
      </c>
      <c r="F66" s="669" t="s">
        <v>1089</v>
      </c>
      <c r="G66" s="670" t="s">
        <v>1090</v>
      </c>
      <c r="H66" s="671" t="s">
        <v>143</v>
      </c>
      <c r="I66" s="672" t="s">
        <v>948</v>
      </c>
      <c r="J66" s="671" t="s">
        <v>143</v>
      </c>
      <c r="K66" s="670" t="s">
        <v>948</v>
      </c>
      <c r="L66" s="671" t="s">
        <v>143</v>
      </c>
      <c r="M66" s="670" t="s">
        <v>950</v>
      </c>
      <c r="N66" s="671" t="s">
        <v>143</v>
      </c>
      <c r="O66" s="673" t="s">
        <v>950</v>
      </c>
      <c r="P66" s="671" t="s">
        <v>156</v>
      </c>
      <c r="Q66" s="673" t="s">
        <v>950</v>
      </c>
      <c r="R66" s="671" t="s">
        <v>145</v>
      </c>
      <c r="S66" s="673" t="s">
        <v>1091</v>
      </c>
      <c r="T66" s="671" t="s">
        <v>145</v>
      </c>
      <c r="U66" s="674" t="s">
        <v>1092</v>
      </c>
    </row>
    <row r="67" spans="1:21" ht="15" customHeight="1">
      <c r="A67" s="667" t="s">
        <v>296</v>
      </c>
      <c r="B67" s="668" t="s">
        <v>297</v>
      </c>
      <c r="C67" s="667" t="s">
        <v>137</v>
      </c>
      <c r="D67" s="667" t="s">
        <v>298</v>
      </c>
      <c r="E67" s="667" t="s">
        <v>162</v>
      </c>
      <c r="F67" s="669" t="s">
        <v>1093</v>
      </c>
      <c r="G67" s="670" t="s">
        <v>1090</v>
      </c>
      <c r="H67" s="671" t="s">
        <v>143</v>
      </c>
      <c r="I67" s="672" t="s">
        <v>1094</v>
      </c>
      <c r="J67" s="671" t="s">
        <v>143</v>
      </c>
      <c r="K67" s="670" t="s">
        <v>1095</v>
      </c>
      <c r="L67" s="671" t="s">
        <v>156</v>
      </c>
      <c r="M67" s="670" t="s">
        <v>950</v>
      </c>
      <c r="N67" s="671" t="s">
        <v>143</v>
      </c>
      <c r="O67" s="673" t="s">
        <v>951</v>
      </c>
      <c r="P67" s="671" t="s">
        <v>143</v>
      </c>
      <c r="Q67" s="673" t="s">
        <v>950</v>
      </c>
      <c r="R67" s="671" t="s">
        <v>145</v>
      </c>
      <c r="S67" s="673" t="s">
        <v>1096</v>
      </c>
      <c r="T67" s="671" t="s">
        <v>145</v>
      </c>
      <c r="U67" s="674"/>
    </row>
    <row r="68" spans="1:21" ht="15" customHeight="1">
      <c r="A68" s="667" t="s">
        <v>1097</v>
      </c>
      <c r="B68" s="668" t="s">
        <v>300</v>
      </c>
      <c r="C68" s="667" t="s">
        <v>182</v>
      </c>
      <c r="D68" s="667" t="s">
        <v>267</v>
      </c>
      <c r="E68" s="667" t="s">
        <v>218</v>
      </c>
      <c r="F68" s="669" t="s">
        <v>1098</v>
      </c>
      <c r="G68" s="670" t="s">
        <v>1003</v>
      </c>
      <c r="H68" s="671" t="s">
        <v>145</v>
      </c>
      <c r="I68" s="672" t="s">
        <v>1017</v>
      </c>
      <c r="J68" s="671" t="s">
        <v>145</v>
      </c>
      <c r="K68" s="670" t="s">
        <v>1017</v>
      </c>
      <c r="L68" s="671" t="s">
        <v>145</v>
      </c>
      <c r="M68" s="670" t="s">
        <v>950</v>
      </c>
      <c r="N68" s="671" t="s">
        <v>143</v>
      </c>
      <c r="O68" s="673" t="s">
        <v>951</v>
      </c>
      <c r="P68" s="671" t="s">
        <v>143</v>
      </c>
      <c r="Q68" s="673" t="s">
        <v>952</v>
      </c>
      <c r="R68" s="671" t="s">
        <v>143</v>
      </c>
      <c r="S68" s="673" t="s">
        <v>959</v>
      </c>
      <c r="T68" s="671" t="s">
        <v>143</v>
      </c>
      <c r="U68" s="674"/>
    </row>
    <row r="69" spans="1:21" ht="15" customHeight="1">
      <c r="A69" s="667" t="s">
        <v>1099</v>
      </c>
      <c r="B69" s="668" t="s">
        <v>302</v>
      </c>
      <c r="C69" s="667" t="s">
        <v>137</v>
      </c>
      <c r="D69" s="667" t="s">
        <v>168</v>
      </c>
      <c r="E69" s="667" t="s">
        <v>162</v>
      </c>
      <c r="F69" s="669" t="s">
        <v>1100</v>
      </c>
      <c r="G69" s="670" t="s">
        <v>961</v>
      </c>
      <c r="H69" s="671" t="s">
        <v>143</v>
      </c>
      <c r="I69" s="672" t="s">
        <v>964</v>
      </c>
      <c r="J69" s="671" t="s">
        <v>143</v>
      </c>
      <c r="K69" s="670" t="s">
        <v>964</v>
      </c>
      <c r="L69" s="671" t="s">
        <v>143</v>
      </c>
      <c r="M69" s="670" t="s">
        <v>950</v>
      </c>
      <c r="N69" s="671" t="s">
        <v>143</v>
      </c>
      <c r="O69" s="673" t="s">
        <v>950</v>
      </c>
      <c r="P69" s="671" t="s">
        <v>143</v>
      </c>
      <c r="Q69" s="673" t="s">
        <v>952</v>
      </c>
      <c r="R69" s="671" t="s">
        <v>143</v>
      </c>
      <c r="S69" s="673" t="s">
        <v>985</v>
      </c>
      <c r="T69" s="671" t="s">
        <v>143</v>
      </c>
      <c r="U69" s="674"/>
    </row>
    <row r="70" spans="1:21" ht="15" customHeight="1">
      <c r="A70" s="667" t="s">
        <v>1101</v>
      </c>
      <c r="B70" s="668" t="s">
        <v>304</v>
      </c>
      <c r="C70" s="667" t="s">
        <v>137</v>
      </c>
      <c r="D70" s="667" t="s">
        <v>298</v>
      </c>
      <c r="E70" s="667" t="s">
        <v>218</v>
      </c>
      <c r="F70" s="669" t="s">
        <v>1102</v>
      </c>
      <c r="G70" s="672" t="s">
        <v>1003</v>
      </c>
      <c r="H70" s="671" t="s">
        <v>143</v>
      </c>
      <c r="I70" s="672" t="s">
        <v>1082</v>
      </c>
      <c r="J70" s="671" t="s">
        <v>156</v>
      </c>
      <c r="K70" s="672" t="s">
        <v>997</v>
      </c>
      <c r="L70" s="671" t="s">
        <v>143</v>
      </c>
      <c r="M70" s="670" t="s">
        <v>950</v>
      </c>
      <c r="N70" s="671" t="s">
        <v>143</v>
      </c>
      <c r="O70" s="673" t="s">
        <v>950</v>
      </c>
      <c r="P70" s="671" t="s">
        <v>156</v>
      </c>
      <c r="Q70" s="673" t="s">
        <v>952</v>
      </c>
      <c r="R70" s="671" t="s">
        <v>143</v>
      </c>
      <c r="S70" s="673" t="s">
        <v>985</v>
      </c>
      <c r="T70" s="671" t="s">
        <v>143</v>
      </c>
      <c r="U70" s="674"/>
    </row>
    <row r="71" spans="1:21" ht="15" customHeight="1">
      <c r="A71" s="667" t="s">
        <v>859</v>
      </c>
      <c r="B71" s="668" t="s">
        <v>860</v>
      </c>
      <c r="C71" s="667" t="s">
        <v>160</v>
      </c>
      <c r="D71" s="667" t="s">
        <v>972</v>
      </c>
      <c r="E71" s="667" t="s">
        <v>218</v>
      </c>
      <c r="F71" s="669" t="s">
        <v>1103</v>
      </c>
      <c r="G71" s="672" t="s">
        <v>1104</v>
      </c>
      <c r="H71" s="671" t="s">
        <v>975</v>
      </c>
      <c r="I71" s="672" t="s">
        <v>1105</v>
      </c>
      <c r="J71" s="671" t="s">
        <v>975</v>
      </c>
      <c r="K71" s="672" t="s">
        <v>1105</v>
      </c>
      <c r="L71" s="671" t="s">
        <v>975</v>
      </c>
      <c r="M71" s="670" t="s">
        <v>952</v>
      </c>
      <c r="N71" s="671" t="s">
        <v>975</v>
      </c>
      <c r="O71" s="673" t="s">
        <v>952</v>
      </c>
      <c r="P71" s="671" t="s">
        <v>975</v>
      </c>
      <c r="Q71" s="673" t="s">
        <v>952</v>
      </c>
      <c r="R71" s="671" t="s">
        <v>975</v>
      </c>
      <c r="S71" s="673" t="s">
        <v>959</v>
      </c>
      <c r="T71" s="671" t="s">
        <v>975</v>
      </c>
      <c r="U71" s="674"/>
    </row>
    <row r="72" spans="1:21" ht="15" customHeight="1">
      <c r="A72" s="667" t="s">
        <v>861</v>
      </c>
      <c r="B72" s="668" t="s">
        <v>862</v>
      </c>
      <c r="C72" s="667" t="s">
        <v>160</v>
      </c>
      <c r="D72" s="667" t="s">
        <v>972</v>
      </c>
      <c r="E72" s="667" t="s">
        <v>218</v>
      </c>
      <c r="F72" s="669" t="s">
        <v>1106</v>
      </c>
      <c r="G72" s="670" t="s">
        <v>1012</v>
      </c>
      <c r="H72" s="671" t="s">
        <v>975</v>
      </c>
      <c r="I72" s="670" t="s">
        <v>1025</v>
      </c>
      <c r="J72" s="671" t="s">
        <v>975</v>
      </c>
      <c r="K72" s="670" t="s">
        <v>1107</v>
      </c>
      <c r="L72" s="671" t="s">
        <v>975</v>
      </c>
      <c r="M72" s="670" t="s">
        <v>950</v>
      </c>
      <c r="N72" s="671" t="s">
        <v>975</v>
      </c>
      <c r="O72" s="673" t="s">
        <v>950</v>
      </c>
      <c r="P72" s="671" t="s">
        <v>975</v>
      </c>
      <c r="Q72" s="673" t="s">
        <v>952</v>
      </c>
      <c r="R72" s="671" t="s">
        <v>975</v>
      </c>
      <c r="S72" s="673" t="s">
        <v>959</v>
      </c>
      <c r="T72" s="671" t="s">
        <v>975</v>
      </c>
      <c r="U72" s="674"/>
    </row>
    <row r="73" spans="1:21" ht="15" customHeight="1">
      <c r="A73" s="667" t="s">
        <v>305</v>
      </c>
      <c r="B73" s="668" t="s">
        <v>306</v>
      </c>
      <c r="C73" s="667" t="s">
        <v>137</v>
      </c>
      <c r="D73" s="667" t="s">
        <v>307</v>
      </c>
      <c r="E73" s="667" t="s">
        <v>218</v>
      </c>
      <c r="F73" s="669" t="s">
        <v>1108</v>
      </c>
      <c r="G73" s="670" t="s">
        <v>956</v>
      </c>
      <c r="H73" s="671" t="s">
        <v>143</v>
      </c>
      <c r="I73" s="670" t="s">
        <v>962</v>
      </c>
      <c r="J73" s="671" t="s">
        <v>143</v>
      </c>
      <c r="K73" s="670" t="s">
        <v>1021</v>
      </c>
      <c r="L73" s="671" t="s">
        <v>143</v>
      </c>
      <c r="M73" s="670" t="s">
        <v>950</v>
      </c>
      <c r="N73" s="671" t="s">
        <v>143</v>
      </c>
      <c r="O73" s="673" t="s">
        <v>950</v>
      </c>
      <c r="P73" s="671" t="s">
        <v>143</v>
      </c>
      <c r="Q73" s="673" t="s">
        <v>950</v>
      </c>
      <c r="R73" s="671" t="s">
        <v>143</v>
      </c>
      <c r="S73" s="673" t="s">
        <v>1006</v>
      </c>
      <c r="T73" s="671" t="s">
        <v>145</v>
      </c>
      <c r="U73" s="674" t="s">
        <v>1109</v>
      </c>
    </row>
    <row r="74" spans="1:21" ht="15" customHeight="1">
      <c r="A74" s="667" t="s">
        <v>308</v>
      </c>
      <c r="B74" s="668" t="s">
        <v>309</v>
      </c>
      <c r="C74" s="667" t="s">
        <v>273</v>
      </c>
      <c r="D74" s="667" t="s">
        <v>310</v>
      </c>
      <c r="E74" s="667" t="s">
        <v>162</v>
      </c>
      <c r="F74" s="669" t="s">
        <v>1110</v>
      </c>
      <c r="G74" s="670" t="s">
        <v>956</v>
      </c>
      <c r="H74" s="671" t="s">
        <v>143</v>
      </c>
      <c r="I74" s="670" t="s">
        <v>971</v>
      </c>
      <c r="J74" s="671" t="s">
        <v>143</v>
      </c>
      <c r="K74" s="670" t="s">
        <v>1034</v>
      </c>
      <c r="L74" s="671" t="s">
        <v>143</v>
      </c>
      <c r="M74" s="670" t="s">
        <v>950</v>
      </c>
      <c r="N74" s="671" t="s">
        <v>145</v>
      </c>
      <c r="O74" s="673" t="s">
        <v>950</v>
      </c>
      <c r="P74" s="671" t="s">
        <v>145</v>
      </c>
      <c r="Q74" s="673" t="s">
        <v>952</v>
      </c>
      <c r="R74" s="671" t="s">
        <v>143</v>
      </c>
      <c r="S74" s="673" t="s">
        <v>959</v>
      </c>
      <c r="T74" s="671" t="s">
        <v>143</v>
      </c>
      <c r="U74" s="674" t="s">
        <v>1111</v>
      </c>
    </row>
    <row r="75" spans="1:21" ht="15" customHeight="1">
      <c r="A75" s="667" t="s">
        <v>311</v>
      </c>
      <c r="B75" s="668" t="s">
        <v>312</v>
      </c>
      <c r="C75" s="667" t="s">
        <v>160</v>
      </c>
      <c r="D75" s="667" t="s">
        <v>972</v>
      </c>
      <c r="E75" s="667" t="s">
        <v>162</v>
      </c>
      <c r="F75" s="669" t="s">
        <v>1112</v>
      </c>
      <c r="G75" s="670" t="s">
        <v>961</v>
      </c>
      <c r="H75" s="671" t="s">
        <v>975</v>
      </c>
      <c r="I75" s="670" t="s">
        <v>965</v>
      </c>
      <c r="J75" s="671" t="s">
        <v>975</v>
      </c>
      <c r="K75" s="670" t="s">
        <v>1039</v>
      </c>
      <c r="L75" s="671" t="s">
        <v>975</v>
      </c>
      <c r="M75" s="670" t="s">
        <v>950</v>
      </c>
      <c r="N75" s="671" t="s">
        <v>975</v>
      </c>
      <c r="O75" s="673" t="s">
        <v>950</v>
      </c>
      <c r="P75" s="671" t="s">
        <v>975</v>
      </c>
      <c r="Q75" s="673" t="s">
        <v>952</v>
      </c>
      <c r="R75" s="671" t="s">
        <v>975</v>
      </c>
      <c r="S75" s="673" t="s">
        <v>959</v>
      </c>
      <c r="T75" s="671" t="s">
        <v>975</v>
      </c>
      <c r="U75" s="674"/>
    </row>
    <row r="76" spans="1:21" ht="15" customHeight="1">
      <c r="A76" s="667" t="s">
        <v>313</v>
      </c>
      <c r="B76" s="668" t="s">
        <v>314</v>
      </c>
      <c r="C76" s="667" t="s">
        <v>160</v>
      </c>
      <c r="D76" s="667" t="s">
        <v>972</v>
      </c>
      <c r="E76" s="667" t="s">
        <v>218</v>
      </c>
      <c r="F76" s="669" t="s">
        <v>1113</v>
      </c>
      <c r="G76" s="670" t="s">
        <v>982</v>
      </c>
      <c r="H76" s="671" t="s">
        <v>143</v>
      </c>
      <c r="I76" s="670" t="s">
        <v>1082</v>
      </c>
      <c r="J76" s="671" t="s">
        <v>143</v>
      </c>
      <c r="K76" s="670" t="s">
        <v>976</v>
      </c>
      <c r="L76" s="671" t="s">
        <v>143</v>
      </c>
      <c r="M76" s="670" t="s">
        <v>950</v>
      </c>
      <c r="N76" s="671" t="s">
        <v>145</v>
      </c>
      <c r="O76" s="673" t="s">
        <v>952</v>
      </c>
      <c r="P76" s="671" t="s">
        <v>143</v>
      </c>
      <c r="Q76" s="673" t="s">
        <v>950</v>
      </c>
      <c r="R76" s="671" t="s">
        <v>145</v>
      </c>
      <c r="S76" s="673" t="s">
        <v>998</v>
      </c>
      <c r="T76" s="671" t="s">
        <v>145</v>
      </c>
      <c r="U76" s="674"/>
    </row>
    <row r="77" spans="1:21" ht="15" customHeight="1">
      <c r="A77" s="667" t="s">
        <v>315</v>
      </c>
      <c r="B77" s="668" t="s">
        <v>316</v>
      </c>
      <c r="C77" s="667" t="s">
        <v>160</v>
      </c>
      <c r="D77" s="667" t="s">
        <v>972</v>
      </c>
      <c r="E77" s="667" t="s">
        <v>162</v>
      </c>
      <c r="F77" s="669" t="s">
        <v>1114</v>
      </c>
      <c r="G77" s="670" t="s">
        <v>982</v>
      </c>
      <c r="H77" s="671" t="s">
        <v>143</v>
      </c>
      <c r="I77" s="670" t="s">
        <v>983</v>
      </c>
      <c r="J77" s="671" t="s">
        <v>143</v>
      </c>
      <c r="K77" s="670" t="s">
        <v>983</v>
      </c>
      <c r="L77" s="671" t="s">
        <v>143</v>
      </c>
      <c r="M77" s="670" t="s">
        <v>952</v>
      </c>
      <c r="N77" s="671" t="s">
        <v>156</v>
      </c>
      <c r="O77" s="673" t="s">
        <v>952</v>
      </c>
      <c r="P77" s="671" t="s">
        <v>143</v>
      </c>
      <c r="Q77" s="673" t="s">
        <v>952</v>
      </c>
      <c r="R77" s="671" t="s">
        <v>156</v>
      </c>
      <c r="S77" s="673" t="s">
        <v>1009</v>
      </c>
      <c r="T77" s="671" t="s">
        <v>156</v>
      </c>
      <c r="U77" s="674"/>
    </row>
    <row r="78" spans="1:21" ht="15" customHeight="1">
      <c r="A78" s="667" t="s">
        <v>1115</v>
      </c>
      <c r="B78" s="668" t="s">
        <v>248</v>
      </c>
      <c r="C78" s="667" t="s">
        <v>160</v>
      </c>
      <c r="D78" s="667" t="s">
        <v>972</v>
      </c>
      <c r="E78" s="667" t="s">
        <v>204</v>
      </c>
      <c r="F78" s="669" t="s">
        <v>1116</v>
      </c>
      <c r="G78" s="670" t="s">
        <v>956</v>
      </c>
      <c r="H78" s="671" t="s">
        <v>143</v>
      </c>
      <c r="I78" s="670" t="s">
        <v>1036</v>
      </c>
      <c r="J78" s="671" t="s">
        <v>143</v>
      </c>
      <c r="K78" s="670" t="s">
        <v>1039</v>
      </c>
      <c r="L78" s="671" t="s">
        <v>143</v>
      </c>
      <c r="M78" s="670" t="s">
        <v>952</v>
      </c>
      <c r="N78" s="671" t="s">
        <v>143</v>
      </c>
      <c r="O78" s="673" t="s">
        <v>952</v>
      </c>
      <c r="P78" s="671" t="s">
        <v>143</v>
      </c>
      <c r="Q78" s="673" t="s">
        <v>952</v>
      </c>
      <c r="R78" s="671" t="s">
        <v>143</v>
      </c>
      <c r="S78" s="673" t="s">
        <v>1004</v>
      </c>
      <c r="T78" s="671" t="s">
        <v>143</v>
      </c>
      <c r="U78" s="674"/>
    </row>
    <row r="79" spans="1:21" ht="15" customHeight="1">
      <c r="A79" s="667" t="s">
        <v>252</v>
      </c>
      <c r="B79" s="668" t="s">
        <v>253</v>
      </c>
      <c r="C79" s="667" t="s">
        <v>182</v>
      </c>
      <c r="D79" s="667" t="s">
        <v>1048</v>
      </c>
      <c r="E79" s="667" t="s">
        <v>218</v>
      </c>
      <c r="F79" s="669" t="s">
        <v>1117</v>
      </c>
      <c r="G79" s="676" t="s">
        <v>828</v>
      </c>
      <c r="H79" s="671" t="s">
        <v>975</v>
      </c>
      <c r="I79" s="676" t="s">
        <v>828</v>
      </c>
      <c r="J79" s="671" t="s">
        <v>975</v>
      </c>
      <c r="K79" s="676" t="s">
        <v>828</v>
      </c>
      <c r="L79" s="671" t="s">
        <v>975</v>
      </c>
      <c r="M79" s="670" t="s">
        <v>952</v>
      </c>
      <c r="N79" s="671" t="s">
        <v>143</v>
      </c>
      <c r="O79" s="673" t="s">
        <v>952</v>
      </c>
      <c r="P79" s="671" t="s">
        <v>143</v>
      </c>
      <c r="Q79" s="673" t="s">
        <v>952</v>
      </c>
      <c r="R79" s="671" t="s">
        <v>143</v>
      </c>
      <c r="S79" s="673" t="s">
        <v>959</v>
      </c>
      <c r="T79" s="671" t="s">
        <v>143</v>
      </c>
      <c r="U79" s="674" t="s">
        <v>1118</v>
      </c>
    </row>
    <row r="80" spans="1:21" ht="15" customHeight="1">
      <c r="A80" s="667" t="s">
        <v>322</v>
      </c>
      <c r="B80" s="668" t="s">
        <v>323</v>
      </c>
      <c r="C80" s="667" t="s">
        <v>137</v>
      </c>
      <c r="D80" s="667" t="s">
        <v>324</v>
      </c>
      <c r="E80" s="667" t="s">
        <v>162</v>
      </c>
      <c r="F80" s="669" t="s">
        <v>1119</v>
      </c>
      <c r="G80" s="670" t="s">
        <v>961</v>
      </c>
      <c r="H80" s="671" t="s">
        <v>143</v>
      </c>
      <c r="I80" s="670" t="s">
        <v>989</v>
      </c>
      <c r="J80" s="671" t="s">
        <v>143</v>
      </c>
      <c r="K80" s="670" t="s">
        <v>948</v>
      </c>
      <c r="L80" s="671" t="s">
        <v>143</v>
      </c>
      <c r="M80" s="670" t="s">
        <v>950</v>
      </c>
      <c r="N80" s="671" t="s">
        <v>143</v>
      </c>
      <c r="O80" s="673" t="s">
        <v>951</v>
      </c>
      <c r="P80" s="671" t="s">
        <v>145</v>
      </c>
      <c r="Q80" s="673" t="s">
        <v>950</v>
      </c>
      <c r="R80" s="671" t="s">
        <v>143</v>
      </c>
      <c r="S80" s="673" t="s">
        <v>1006</v>
      </c>
      <c r="T80" s="671" t="s">
        <v>145</v>
      </c>
      <c r="U80" s="674" t="s">
        <v>1120</v>
      </c>
    </row>
    <row r="81" spans="1:21" ht="15" customHeight="1">
      <c r="A81" s="667" t="s">
        <v>328</v>
      </c>
      <c r="B81" s="668" t="s">
        <v>1121</v>
      </c>
      <c r="C81" s="667" t="s">
        <v>160</v>
      </c>
      <c r="D81" s="667" t="s">
        <v>972</v>
      </c>
      <c r="E81" s="667" t="s">
        <v>207</v>
      </c>
      <c r="F81" s="669" t="s">
        <v>1122</v>
      </c>
      <c r="G81" s="670" t="s">
        <v>956</v>
      </c>
      <c r="H81" s="671" t="s">
        <v>975</v>
      </c>
      <c r="I81" s="670" t="s">
        <v>1029</v>
      </c>
      <c r="J81" s="671" t="s">
        <v>975</v>
      </c>
      <c r="K81" s="670" t="s">
        <v>958</v>
      </c>
      <c r="L81" s="671" t="s">
        <v>975</v>
      </c>
      <c r="M81" s="673" t="s">
        <v>952</v>
      </c>
      <c r="N81" s="671" t="s">
        <v>975</v>
      </c>
      <c r="O81" s="673" t="s">
        <v>952</v>
      </c>
      <c r="P81" s="671" t="s">
        <v>975</v>
      </c>
      <c r="Q81" s="673" t="s">
        <v>952</v>
      </c>
      <c r="R81" s="671" t="s">
        <v>975</v>
      </c>
      <c r="S81" s="673" t="s">
        <v>959</v>
      </c>
      <c r="T81" s="671" t="s">
        <v>975</v>
      </c>
      <c r="U81" s="674" t="s">
        <v>1123</v>
      </c>
    </row>
    <row r="82" spans="1:21" ht="15" customHeight="1">
      <c r="A82" s="667" t="s">
        <v>1124</v>
      </c>
      <c r="B82" s="668" t="s">
        <v>255</v>
      </c>
      <c r="C82" s="667" t="s">
        <v>160</v>
      </c>
      <c r="D82" s="667" t="s">
        <v>972</v>
      </c>
      <c r="E82" s="667" t="s">
        <v>204</v>
      </c>
      <c r="F82" s="669" t="s">
        <v>1125</v>
      </c>
      <c r="G82" s="670" t="s">
        <v>967</v>
      </c>
      <c r="H82" s="671" t="s">
        <v>143</v>
      </c>
      <c r="I82" s="670" t="s">
        <v>1028</v>
      </c>
      <c r="J82" s="671" t="s">
        <v>143</v>
      </c>
      <c r="K82" s="670" t="s">
        <v>1039</v>
      </c>
      <c r="L82" s="671" t="s">
        <v>156</v>
      </c>
      <c r="M82" s="670" t="s">
        <v>950</v>
      </c>
      <c r="N82" s="671" t="s">
        <v>143</v>
      </c>
      <c r="O82" s="673" t="s">
        <v>950</v>
      </c>
      <c r="P82" s="671" t="s">
        <v>156</v>
      </c>
      <c r="Q82" s="673" t="s">
        <v>950</v>
      </c>
      <c r="R82" s="671" t="s">
        <v>143</v>
      </c>
      <c r="S82" s="673" t="s">
        <v>998</v>
      </c>
      <c r="T82" s="671" t="s">
        <v>143</v>
      </c>
      <c r="U82" s="674"/>
    </row>
    <row r="83" spans="1:21" ht="15" customHeight="1">
      <c r="A83" s="667" t="s">
        <v>1126</v>
      </c>
      <c r="B83" s="668" t="s">
        <v>333</v>
      </c>
      <c r="C83" s="667" t="s">
        <v>137</v>
      </c>
      <c r="D83" s="667" t="s">
        <v>334</v>
      </c>
      <c r="E83" s="667" t="s">
        <v>187</v>
      </c>
      <c r="F83" s="669" t="s">
        <v>1127</v>
      </c>
      <c r="G83" s="670" t="s">
        <v>1003</v>
      </c>
      <c r="H83" s="671" t="s">
        <v>145</v>
      </c>
      <c r="I83" s="670" t="s">
        <v>984</v>
      </c>
      <c r="J83" s="671" t="s">
        <v>145</v>
      </c>
      <c r="K83" s="670" t="s">
        <v>1017</v>
      </c>
      <c r="L83" s="671" t="s">
        <v>145</v>
      </c>
      <c r="M83" s="670" t="s">
        <v>950</v>
      </c>
      <c r="N83" s="671" t="s">
        <v>143</v>
      </c>
      <c r="O83" s="673" t="s">
        <v>950</v>
      </c>
      <c r="P83" s="671" t="s">
        <v>156</v>
      </c>
      <c r="Q83" s="673" t="s">
        <v>950</v>
      </c>
      <c r="R83" s="671" t="s">
        <v>143</v>
      </c>
      <c r="S83" s="673" t="s">
        <v>1004</v>
      </c>
      <c r="T83" s="671" t="s">
        <v>143</v>
      </c>
      <c r="U83" s="674"/>
    </row>
    <row r="84" spans="1:21" ht="15" customHeight="1">
      <c r="A84" s="667" t="s">
        <v>1128</v>
      </c>
      <c r="B84" s="668" t="s">
        <v>336</v>
      </c>
      <c r="C84" s="667" t="s">
        <v>291</v>
      </c>
      <c r="D84" s="667" t="s">
        <v>290</v>
      </c>
      <c r="E84" s="667" t="s">
        <v>155</v>
      </c>
      <c r="F84" s="669" t="s">
        <v>1129</v>
      </c>
      <c r="G84" s="670" t="s">
        <v>956</v>
      </c>
      <c r="H84" s="671" t="s">
        <v>143</v>
      </c>
      <c r="I84" s="670" t="s">
        <v>957</v>
      </c>
      <c r="J84" s="671" t="s">
        <v>143</v>
      </c>
      <c r="K84" s="670" t="s">
        <v>997</v>
      </c>
      <c r="L84" s="671" t="s">
        <v>143</v>
      </c>
      <c r="M84" s="670" t="s">
        <v>952</v>
      </c>
      <c r="N84" s="671" t="s">
        <v>143</v>
      </c>
      <c r="O84" s="673" t="s">
        <v>952</v>
      </c>
      <c r="P84" s="671" t="s">
        <v>143</v>
      </c>
      <c r="Q84" s="673" t="s">
        <v>952</v>
      </c>
      <c r="R84" s="671" t="s">
        <v>143</v>
      </c>
      <c r="S84" s="673" t="s">
        <v>959</v>
      </c>
      <c r="T84" s="671" t="s">
        <v>143</v>
      </c>
      <c r="U84" s="674" t="s">
        <v>1130</v>
      </c>
    </row>
    <row r="85" spans="1:21" ht="15" customHeight="1">
      <c r="A85" s="667" t="s">
        <v>1131</v>
      </c>
      <c r="B85" s="668" t="s">
        <v>338</v>
      </c>
      <c r="C85" s="667" t="s">
        <v>160</v>
      </c>
      <c r="D85" s="667" t="s">
        <v>234</v>
      </c>
      <c r="E85" s="667" t="s">
        <v>187</v>
      </c>
      <c r="F85" s="669" t="s">
        <v>1132</v>
      </c>
      <c r="G85" s="670" t="s">
        <v>967</v>
      </c>
      <c r="H85" s="671" t="s">
        <v>143</v>
      </c>
      <c r="I85" s="670" t="s">
        <v>1000</v>
      </c>
      <c r="J85" s="671" t="s">
        <v>143</v>
      </c>
      <c r="K85" s="670" t="s">
        <v>1000</v>
      </c>
      <c r="L85" s="671" t="s">
        <v>143</v>
      </c>
      <c r="M85" s="670" t="s">
        <v>952</v>
      </c>
      <c r="N85" s="671" t="s">
        <v>143</v>
      </c>
      <c r="O85" s="673" t="s">
        <v>952</v>
      </c>
      <c r="P85" s="671" t="s">
        <v>143</v>
      </c>
      <c r="Q85" s="673" t="s">
        <v>952</v>
      </c>
      <c r="R85" s="671" t="s">
        <v>143</v>
      </c>
      <c r="S85" s="673" t="s">
        <v>959</v>
      </c>
      <c r="T85" s="671" t="s">
        <v>143</v>
      </c>
      <c r="U85" s="674" t="s">
        <v>1133</v>
      </c>
    </row>
    <row r="86" spans="1:21" ht="15" customHeight="1">
      <c r="A86" s="667" t="s">
        <v>865</v>
      </c>
      <c r="B86" s="668" t="s">
        <v>341</v>
      </c>
      <c r="C86" s="667" t="s">
        <v>137</v>
      </c>
      <c r="D86" s="667" t="s">
        <v>197</v>
      </c>
      <c r="E86" s="667" t="s">
        <v>155</v>
      </c>
      <c r="F86" s="669" t="s">
        <v>1134</v>
      </c>
      <c r="G86" s="670" t="s">
        <v>967</v>
      </c>
      <c r="H86" s="671" t="s">
        <v>143</v>
      </c>
      <c r="I86" s="670" t="s">
        <v>958</v>
      </c>
      <c r="J86" s="671" t="s">
        <v>143</v>
      </c>
      <c r="K86" s="670" t="s">
        <v>969</v>
      </c>
      <c r="L86" s="671" t="s">
        <v>143</v>
      </c>
      <c r="M86" s="670" t="s">
        <v>950</v>
      </c>
      <c r="N86" s="671" t="s">
        <v>143</v>
      </c>
      <c r="O86" s="673" t="s">
        <v>951</v>
      </c>
      <c r="P86" s="671" t="s">
        <v>145</v>
      </c>
      <c r="Q86" s="673" t="s">
        <v>952</v>
      </c>
      <c r="R86" s="671" t="s">
        <v>143</v>
      </c>
      <c r="S86" s="673" t="s">
        <v>998</v>
      </c>
      <c r="T86" s="671" t="s">
        <v>143</v>
      </c>
      <c r="U86" s="674"/>
    </row>
    <row r="87" spans="1:21" ht="15" customHeight="1">
      <c r="A87" s="667" t="s">
        <v>1135</v>
      </c>
      <c r="B87" s="668" t="s">
        <v>343</v>
      </c>
      <c r="C87" s="667" t="s">
        <v>182</v>
      </c>
      <c r="D87" s="667" t="s">
        <v>267</v>
      </c>
      <c r="E87" s="667" t="s">
        <v>207</v>
      </c>
      <c r="F87" s="669" t="s">
        <v>1136</v>
      </c>
      <c r="G87" s="670" t="s">
        <v>956</v>
      </c>
      <c r="H87" s="671" t="s">
        <v>143</v>
      </c>
      <c r="I87" s="670" t="s">
        <v>957</v>
      </c>
      <c r="J87" s="671" t="s">
        <v>143</v>
      </c>
      <c r="K87" s="670" t="s">
        <v>958</v>
      </c>
      <c r="L87" s="671" t="s">
        <v>143</v>
      </c>
      <c r="M87" s="670" t="s">
        <v>952</v>
      </c>
      <c r="N87" s="671" t="s">
        <v>143</v>
      </c>
      <c r="O87" s="673" t="s">
        <v>952</v>
      </c>
      <c r="P87" s="671" t="s">
        <v>143</v>
      </c>
      <c r="Q87" s="673" t="s">
        <v>952</v>
      </c>
      <c r="R87" s="671" t="s">
        <v>143</v>
      </c>
      <c r="S87" s="673" t="s">
        <v>959</v>
      </c>
      <c r="T87" s="671" t="s">
        <v>143</v>
      </c>
      <c r="U87" s="674"/>
    </row>
    <row r="88" spans="1:21" ht="15" customHeight="1">
      <c r="A88" s="667" t="s">
        <v>1137</v>
      </c>
      <c r="B88" s="668" t="s">
        <v>345</v>
      </c>
      <c r="C88" s="667" t="s">
        <v>137</v>
      </c>
      <c r="D88" s="667" t="s">
        <v>334</v>
      </c>
      <c r="E88" s="667" t="s">
        <v>155</v>
      </c>
      <c r="F88" s="669" t="s">
        <v>1138</v>
      </c>
      <c r="G88" s="670" t="s">
        <v>956</v>
      </c>
      <c r="H88" s="671" t="s">
        <v>143</v>
      </c>
      <c r="I88" s="670" t="s">
        <v>1029</v>
      </c>
      <c r="J88" s="671" t="s">
        <v>143</v>
      </c>
      <c r="K88" s="670" t="s">
        <v>997</v>
      </c>
      <c r="L88" s="671" t="s">
        <v>143</v>
      </c>
      <c r="M88" s="670" t="s">
        <v>950</v>
      </c>
      <c r="N88" s="671" t="s">
        <v>143</v>
      </c>
      <c r="O88" s="673" t="s">
        <v>950</v>
      </c>
      <c r="P88" s="671" t="s">
        <v>143</v>
      </c>
      <c r="Q88" s="673" t="s">
        <v>952</v>
      </c>
      <c r="R88" s="671" t="s">
        <v>143</v>
      </c>
      <c r="S88" s="673" t="s">
        <v>985</v>
      </c>
      <c r="T88" s="958" t="s">
        <v>145</v>
      </c>
      <c r="U88" s="674"/>
    </row>
    <row r="89" spans="1:21" ht="15" customHeight="1">
      <c r="A89" s="667" t="s">
        <v>1139</v>
      </c>
      <c r="B89" s="668" t="s">
        <v>318</v>
      </c>
      <c r="C89" s="667" t="s">
        <v>182</v>
      </c>
      <c r="D89" s="667" t="s">
        <v>1048</v>
      </c>
      <c r="E89" s="667" t="s">
        <v>207</v>
      </c>
      <c r="F89" s="669" t="s">
        <v>1140</v>
      </c>
      <c r="G89" s="670" t="s">
        <v>961</v>
      </c>
      <c r="H89" s="671" t="s">
        <v>143</v>
      </c>
      <c r="I89" s="670" t="s">
        <v>1029</v>
      </c>
      <c r="J89" s="671" t="s">
        <v>975</v>
      </c>
      <c r="K89" s="670" t="s">
        <v>1028</v>
      </c>
      <c r="L89" s="671" t="s">
        <v>143</v>
      </c>
      <c r="M89" s="670" t="s">
        <v>952</v>
      </c>
      <c r="N89" s="671" t="s">
        <v>143</v>
      </c>
      <c r="O89" s="673" t="s">
        <v>952</v>
      </c>
      <c r="P89" s="671" t="s">
        <v>143</v>
      </c>
      <c r="Q89" s="673" t="s">
        <v>952</v>
      </c>
      <c r="R89" s="671" t="s">
        <v>143</v>
      </c>
      <c r="S89" s="673" t="s">
        <v>959</v>
      </c>
      <c r="T89" s="671" t="s">
        <v>143</v>
      </c>
      <c r="U89" s="674" t="s">
        <v>1141</v>
      </c>
    </row>
    <row r="90" spans="1:21" ht="15" customHeight="1">
      <c r="A90" s="667" t="s">
        <v>866</v>
      </c>
      <c r="B90" s="668" t="s">
        <v>349</v>
      </c>
      <c r="C90" s="667" t="s">
        <v>182</v>
      </c>
      <c r="D90" s="667" t="s">
        <v>267</v>
      </c>
      <c r="E90" s="667" t="s">
        <v>204</v>
      </c>
      <c r="F90" s="669" t="s">
        <v>1142</v>
      </c>
      <c r="G90" s="670" t="s">
        <v>1003</v>
      </c>
      <c r="H90" s="671" t="s">
        <v>143</v>
      </c>
      <c r="I90" s="670" t="s">
        <v>984</v>
      </c>
      <c r="J90" s="671" t="s">
        <v>143</v>
      </c>
      <c r="K90" s="670" t="s">
        <v>997</v>
      </c>
      <c r="L90" s="671" t="s">
        <v>143</v>
      </c>
      <c r="M90" s="670" t="s">
        <v>952</v>
      </c>
      <c r="N90" s="671" t="s">
        <v>143</v>
      </c>
      <c r="O90" s="673" t="s">
        <v>952</v>
      </c>
      <c r="P90" s="671" t="s">
        <v>143</v>
      </c>
      <c r="Q90" s="673" t="s">
        <v>952</v>
      </c>
      <c r="R90" s="671" t="s">
        <v>143</v>
      </c>
      <c r="S90" s="673" t="s">
        <v>959</v>
      </c>
      <c r="T90" s="671" t="s">
        <v>143</v>
      </c>
      <c r="U90" s="674"/>
    </row>
    <row r="91" spans="1:21" ht="15" customHeight="1">
      <c r="A91" s="667" t="s">
        <v>867</v>
      </c>
      <c r="B91" s="668" t="s">
        <v>868</v>
      </c>
      <c r="C91" s="667" t="s">
        <v>160</v>
      </c>
      <c r="D91" s="667" t="s">
        <v>972</v>
      </c>
      <c r="E91" s="667" t="s">
        <v>207</v>
      </c>
      <c r="F91" s="669" t="s">
        <v>1143</v>
      </c>
      <c r="G91" s="670" t="s">
        <v>956</v>
      </c>
      <c r="H91" s="671" t="s">
        <v>975</v>
      </c>
      <c r="I91" s="670" t="s">
        <v>1028</v>
      </c>
      <c r="J91" s="671" t="s">
        <v>975</v>
      </c>
      <c r="K91" s="670" t="s">
        <v>984</v>
      </c>
      <c r="L91" s="671" t="s">
        <v>975</v>
      </c>
      <c r="M91" s="670" t="s">
        <v>950</v>
      </c>
      <c r="N91" s="671" t="s">
        <v>975</v>
      </c>
      <c r="O91" s="673" t="s">
        <v>950</v>
      </c>
      <c r="P91" s="671" t="s">
        <v>975</v>
      </c>
      <c r="Q91" s="673" t="s">
        <v>950</v>
      </c>
      <c r="R91" s="671" t="s">
        <v>975</v>
      </c>
      <c r="S91" s="673" t="s">
        <v>998</v>
      </c>
      <c r="T91" s="671" t="s">
        <v>975</v>
      </c>
      <c r="U91" s="674"/>
    </row>
    <row r="92" spans="1:21" ht="15" customHeight="1">
      <c r="A92" s="667" t="s">
        <v>1144</v>
      </c>
      <c r="B92" s="668" t="s">
        <v>351</v>
      </c>
      <c r="C92" s="667" t="s">
        <v>137</v>
      </c>
      <c r="D92" s="667" t="s">
        <v>352</v>
      </c>
      <c r="E92" s="667" t="s">
        <v>162</v>
      </c>
      <c r="F92" s="669" t="s">
        <v>1145</v>
      </c>
      <c r="G92" s="670" t="s">
        <v>1090</v>
      </c>
      <c r="H92" s="671" t="s">
        <v>143</v>
      </c>
      <c r="I92" s="670" t="s">
        <v>1146</v>
      </c>
      <c r="J92" s="671" t="s">
        <v>143</v>
      </c>
      <c r="K92" s="670" t="s">
        <v>1147</v>
      </c>
      <c r="L92" s="671" t="s">
        <v>143</v>
      </c>
      <c r="M92" s="670" t="s">
        <v>950</v>
      </c>
      <c r="N92" s="671" t="s">
        <v>143</v>
      </c>
      <c r="O92" s="673" t="s">
        <v>950</v>
      </c>
      <c r="P92" s="671" t="s">
        <v>143</v>
      </c>
      <c r="Q92" s="673" t="s">
        <v>951</v>
      </c>
      <c r="R92" s="671" t="s">
        <v>143</v>
      </c>
      <c r="S92" s="673" t="s">
        <v>1006</v>
      </c>
      <c r="T92" s="958" t="s">
        <v>143</v>
      </c>
      <c r="U92" s="674"/>
    </row>
    <row r="93" spans="1:21" ht="15" customHeight="1">
      <c r="A93" s="667" t="s">
        <v>869</v>
      </c>
      <c r="B93" s="668" t="s">
        <v>354</v>
      </c>
      <c r="C93" s="667" t="s">
        <v>160</v>
      </c>
      <c r="D93" s="667" t="s">
        <v>228</v>
      </c>
      <c r="E93" s="667" t="s">
        <v>218</v>
      </c>
      <c r="F93" s="669" t="s">
        <v>1148</v>
      </c>
      <c r="G93" s="670" t="s">
        <v>982</v>
      </c>
      <c r="H93" s="671" t="s">
        <v>143</v>
      </c>
      <c r="I93" s="670" t="s">
        <v>983</v>
      </c>
      <c r="J93" s="671" t="s">
        <v>143</v>
      </c>
      <c r="K93" s="670" t="s">
        <v>983</v>
      </c>
      <c r="L93" s="671" t="s">
        <v>143</v>
      </c>
      <c r="M93" s="670" t="s">
        <v>950</v>
      </c>
      <c r="N93" s="671" t="s">
        <v>145</v>
      </c>
      <c r="O93" s="673" t="s">
        <v>950</v>
      </c>
      <c r="P93" s="671" t="s">
        <v>145</v>
      </c>
      <c r="Q93" s="673" t="s">
        <v>952</v>
      </c>
      <c r="R93" s="671" t="s">
        <v>143</v>
      </c>
      <c r="S93" s="673" t="s">
        <v>959</v>
      </c>
      <c r="T93" s="671" t="s">
        <v>143</v>
      </c>
      <c r="U93" s="674"/>
    </row>
    <row r="94" spans="1:21" ht="15" customHeight="1">
      <c r="A94" s="667" t="s">
        <v>870</v>
      </c>
      <c r="B94" s="668" t="s">
        <v>356</v>
      </c>
      <c r="C94" s="667" t="s">
        <v>153</v>
      </c>
      <c r="D94" s="667" t="s">
        <v>152</v>
      </c>
      <c r="E94" s="667" t="s">
        <v>198</v>
      </c>
      <c r="F94" s="669" t="s">
        <v>1149</v>
      </c>
      <c r="G94" s="670" t="s">
        <v>1003</v>
      </c>
      <c r="H94" s="671" t="s">
        <v>143</v>
      </c>
      <c r="I94" s="670" t="s">
        <v>969</v>
      </c>
      <c r="J94" s="671" t="s">
        <v>143</v>
      </c>
      <c r="K94" s="670" t="s">
        <v>1017</v>
      </c>
      <c r="L94" s="671" t="s">
        <v>145</v>
      </c>
      <c r="M94" s="670" t="s">
        <v>952</v>
      </c>
      <c r="N94" s="671" t="s">
        <v>143</v>
      </c>
      <c r="O94" s="673" t="s">
        <v>952</v>
      </c>
      <c r="P94" s="671" t="s">
        <v>143</v>
      </c>
      <c r="Q94" s="673" t="s">
        <v>952</v>
      </c>
      <c r="R94" s="671" t="s">
        <v>143</v>
      </c>
      <c r="S94" s="673" t="s">
        <v>1004</v>
      </c>
      <c r="T94" s="671" t="s">
        <v>143</v>
      </c>
      <c r="U94" s="674"/>
    </row>
    <row r="95" spans="1:21" ht="15" customHeight="1">
      <c r="A95" s="667" t="s">
        <v>1150</v>
      </c>
      <c r="B95" s="668" t="s">
        <v>358</v>
      </c>
      <c r="C95" s="667" t="s">
        <v>160</v>
      </c>
      <c r="D95" s="667" t="s">
        <v>972</v>
      </c>
      <c r="E95" s="667" t="s">
        <v>359</v>
      </c>
      <c r="F95" s="669" t="s">
        <v>1151</v>
      </c>
      <c r="G95" s="670" t="s">
        <v>974</v>
      </c>
      <c r="H95" s="671" t="s">
        <v>143</v>
      </c>
      <c r="I95" s="670" t="s">
        <v>1031</v>
      </c>
      <c r="J95" s="671" t="s">
        <v>156</v>
      </c>
      <c r="K95" s="670" t="s">
        <v>1152</v>
      </c>
      <c r="L95" s="671" t="s">
        <v>143</v>
      </c>
      <c r="M95" s="670" t="s">
        <v>952</v>
      </c>
      <c r="N95" s="671" t="s">
        <v>143</v>
      </c>
      <c r="O95" s="673" t="s">
        <v>952</v>
      </c>
      <c r="P95" s="671" t="s">
        <v>143</v>
      </c>
      <c r="Q95" s="673" t="s">
        <v>952</v>
      </c>
      <c r="R95" s="671" t="s">
        <v>143</v>
      </c>
      <c r="S95" s="673" t="s">
        <v>959</v>
      </c>
      <c r="T95" s="671" t="s">
        <v>143</v>
      </c>
      <c r="U95" s="674"/>
    </row>
    <row r="96" spans="1:21" ht="15" customHeight="1">
      <c r="A96" s="667" t="s">
        <v>871</v>
      </c>
      <c r="B96" s="668" t="s">
        <v>872</v>
      </c>
      <c r="C96" s="667" t="s">
        <v>291</v>
      </c>
      <c r="D96" s="667" t="s">
        <v>424</v>
      </c>
      <c r="E96" s="667" t="s">
        <v>852</v>
      </c>
      <c r="F96" s="675" t="s">
        <v>1153</v>
      </c>
      <c r="G96" s="670" t="s">
        <v>1003</v>
      </c>
      <c r="H96" s="671" t="s">
        <v>975</v>
      </c>
      <c r="I96" s="670" t="s">
        <v>984</v>
      </c>
      <c r="J96" s="671" t="s">
        <v>975</v>
      </c>
      <c r="K96" s="670" t="s">
        <v>1021</v>
      </c>
      <c r="L96" s="671" t="s">
        <v>975</v>
      </c>
      <c r="M96" s="670" t="s">
        <v>952</v>
      </c>
      <c r="N96" s="671" t="s">
        <v>975</v>
      </c>
      <c r="O96" s="673" t="s">
        <v>952</v>
      </c>
      <c r="P96" s="671" t="s">
        <v>975</v>
      </c>
      <c r="Q96" s="673" t="s">
        <v>952</v>
      </c>
      <c r="R96" s="671" t="s">
        <v>975</v>
      </c>
      <c r="S96" s="673" t="s">
        <v>959</v>
      </c>
      <c r="T96" s="671" t="s">
        <v>975</v>
      </c>
      <c r="U96" s="674"/>
    </row>
    <row r="97" spans="1:21" ht="15" customHeight="1">
      <c r="A97" s="667" t="s">
        <v>1154</v>
      </c>
      <c r="B97" s="668" t="s">
        <v>365</v>
      </c>
      <c r="C97" s="667" t="s">
        <v>182</v>
      </c>
      <c r="D97" s="667" t="s">
        <v>366</v>
      </c>
      <c r="E97" s="667" t="s">
        <v>162</v>
      </c>
      <c r="F97" s="669" t="s">
        <v>1155</v>
      </c>
      <c r="G97" s="670" t="s">
        <v>967</v>
      </c>
      <c r="H97" s="671" t="s">
        <v>143</v>
      </c>
      <c r="I97" s="670" t="s">
        <v>1000</v>
      </c>
      <c r="J97" s="671" t="s">
        <v>143</v>
      </c>
      <c r="K97" s="670" t="s">
        <v>1021</v>
      </c>
      <c r="L97" s="671" t="s">
        <v>143</v>
      </c>
      <c r="M97" s="670" t="s">
        <v>952</v>
      </c>
      <c r="N97" s="671" t="s">
        <v>143</v>
      </c>
      <c r="O97" s="673" t="s">
        <v>952</v>
      </c>
      <c r="P97" s="671" t="s">
        <v>143</v>
      </c>
      <c r="Q97" s="673" t="s">
        <v>952</v>
      </c>
      <c r="R97" s="671" t="s">
        <v>143</v>
      </c>
      <c r="S97" s="673" t="s">
        <v>959</v>
      </c>
      <c r="T97" s="671" t="s">
        <v>143</v>
      </c>
      <c r="U97" s="674" t="s">
        <v>1156</v>
      </c>
    </row>
    <row r="98" spans="1:21" ht="15" customHeight="1">
      <c r="A98" s="667" t="s">
        <v>1157</v>
      </c>
      <c r="B98" s="668" t="s">
        <v>368</v>
      </c>
      <c r="C98" s="667" t="s">
        <v>137</v>
      </c>
      <c r="D98" s="667" t="s">
        <v>168</v>
      </c>
      <c r="E98" s="667" t="s">
        <v>198</v>
      </c>
      <c r="F98" s="669" t="s">
        <v>1158</v>
      </c>
      <c r="G98" s="670" t="s">
        <v>967</v>
      </c>
      <c r="H98" s="671" t="s">
        <v>143</v>
      </c>
      <c r="I98" s="670" t="s">
        <v>1021</v>
      </c>
      <c r="J98" s="671" t="s">
        <v>143</v>
      </c>
      <c r="K98" s="670" t="s">
        <v>996</v>
      </c>
      <c r="L98" s="671" t="s">
        <v>143</v>
      </c>
      <c r="M98" s="670" t="s">
        <v>950</v>
      </c>
      <c r="N98" s="671" t="s">
        <v>143</v>
      </c>
      <c r="O98" s="673" t="s">
        <v>950</v>
      </c>
      <c r="P98" s="671" t="s">
        <v>156</v>
      </c>
      <c r="Q98" s="673" t="s">
        <v>952</v>
      </c>
      <c r="R98" s="671" t="s">
        <v>143</v>
      </c>
      <c r="S98" s="673" t="s">
        <v>998</v>
      </c>
      <c r="T98" s="671" t="s">
        <v>143</v>
      </c>
      <c r="U98" s="674"/>
    </row>
    <row r="99" spans="1:21" ht="15" customHeight="1">
      <c r="A99" s="667" t="s">
        <v>1159</v>
      </c>
      <c r="B99" s="668" t="s">
        <v>320</v>
      </c>
      <c r="C99" s="667" t="s">
        <v>160</v>
      </c>
      <c r="D99" s="667" t="s">
        <v>972</v>
      </c>
      <c r="E99" s="667" t="s">
        <v>173</v>
      </c>
      <c r="F99" s="669" t="s">
        <v>1160</v>
      </c>
      <c r="G99" s="670" t="s">
        <v>1161</v>
      </c>
      <c r="H99" s="671" t="s">
        <v>145</v>
      </c>
      <c r="I99" s="670" t="s">
        <v>996</v>
      </c>
      <c r="J99" s="671" t="s">
        <v>143</v>
      </c>
      <c r="K99" s="670" t="s">
        <v>1050</v>
      </c>
      <c r="L99" s="671" t="s">
        <v>143</v>
      </c>
      <c r="M99" s="670" t="s">
        <v>952</v>
      </c>
      <c r="N99" s="671" t="s">
        <v>143</v>
      </c>
      <c r="O99" s="673" t="s">
        <v>952</v>
      </c>
      <c r="P99" s="671" t="s">
        <v>143</v>
      </c>
      <c r="Q99" s="673" t="s">
        <v>952</v>
      </c>
      <c r="R99" s="671" t="s">
        <v>143</v>
      </c>
      <c r="S99" s="673" t="s">
        <v>1162</v>
      </c>
      <c r="T99" s="671" t="s">
        <v>143</v>
      </c>
      <c r="U99" s="674"/>
    </row>
    <row r="100" spans="1:21" ht="15" customHeight="1">
      <c r="A100" s="667" t="s">
        <v>874</v>
      </c>
      <c r="B100" s="668" t="s">
        <v>374</v>
      </c>
      <c r="C100" s="667" t="s">
        <v>137</v>
      </c>
      <c r="D100" s="667" t="s">
        <v>1163</v>
      </c>
      <c r="E100" s="667" t="s">
        <v>198</v>
      </c>
      <c r="F100" s="669" t="s">
        <v>1164</v>
      </c>
      <c r="G100" s="670" t="s">
        <v>1003</v>
      </c>
      <c r="H100" s="671" t="s">
        <v>143</v>
      </c>
      <c r="I100" s="670" t="s">
        <v>1000</v>
      </c>
      <c r="J100" s="671" t="s">
        <v>143</v>
      </c>
      <c r="K100" s="670" t="s">
        <v>1042</v>
      </c>
      <c r="L100" s="671" t="s">
        <v>143</v>
      </c>
      <c r="M100" s="670" t="s">
        <v>952</v>
      </c>
      <c r="N100" s="671" t="s">
        <v>156</v>
      </c>
      <c r="O100" s="673" t="s">
        <v>952</v>
      </c>
      <c r="P100" s="671" t="s">
        <v>143</v>
      </c>
      <c r="Q100" s="673" t="s">
        <v>952</v>
      </c>
      <c r="R100" s="671" t="s">
        <v>156</v>
      </c>
      <c r="S100" s="673" t="s">
        <v>1004</v>
      </c>
      <c r="T100" s="671" t="s">
        <v>143</v>
      </c>
      <c r="U100" s="674"/>
    </row>
    <row r="101" spans="1:21" ht="15" customHeight="1">
      <c r="A101" s="667" t="s">
        <v>875</v>
      </c>
      <c r="B101" s="668" t="s">
        <v>376</v>
      </c>
      <c r="C101" s="667" t="s">
        <v>160</v>
      </c>
      <c r="D101" s="667" t="s">
        <v>972</v>
      </c>
      <c r="E101" s="667" t="s">
        <v>218</v>
      </c>
      <c r="F101" s="669" t="s">
        <v>1165</v>
      </c>
      <c r="G101" s="670" t="s">
        <v>1166</v>
      </c>
      <c r="H101" s="671" t="s">
        <v>143</v>
      </c>
      <c r="I101" s="670" t="s">
        <v>1167</v>
      </c>
      <c r="J101" s="671" t="s">
        <v>143</v>
      </c>
      <c r="K101" s="670" t="s">
        <v>1168</v>
      </c>
      <c r="L101" s="671" t="s">
        <v>143</v>
      </c>
      <c r="M101" s="670" t="s">
        <v>952</v>
      </c>
      <c r="N101" s="671" t="s">
        <v>143</v>
      </c>
      <c r="O101" s="673" t="s">
        <v>952</v>
      </c>
      <c r="P101" s="671" t="s">
        <v>143</v>
      </c>
      <c r="Q101" s="673" t="s">
        <v>952</v>
      </c>
      <c r="R101" s="671" t="s">
        <v>143</v>
      </c>
      <c r="S101" s="673" t="s">
        <v>959</v>
      </c>
      <c r="T101" s="671" t="s">
        <v>156</v>
      </c>
      <c r="U101" s="674"/>
    </row>
    <row r="102" spans="1:21" ht="15" customHeight="1">
      <c r="A102" s="667" t="s">
        <v>876</v>
      </c>
      <c r="B102" s="668" t="s">
        <v>378</v>
      </c>
      <c r="C102" s="667" t="s">
        <v>160</v>
      </c>
      <c r="D102" s="667" t="s">
        <v>972</v>
      </c>
      <c r="E102" s="667" t="s">
        <v>155</v>
      </c>
      <c r="F102" s="669" t="s">
        <v>1169</v>
      </c>
      <c r="G102" s="670" t="s">
        <v>982</v>
      </c>
      <c r="H102" s="671" t="s">
        <v>143</v>
      </c>
      <c r="I102" s="676" t="s">
        <v>828</v>
      </c>
      <c r="J102" s="671" t="s">
        <v>975</v>
      </c>
      <c r="K102" s="670" t="s">
        <v>979</v>
      </c>
      <c r="L102" s="671" t="s">
        <v>143</v>
      </c>
      <c r="M102" s="670" t="s">
        <v>952</v>
      </c>
      <c r="N102" s="671" t="s">
        <v>143</v>
      </c>
      <c r="O102" s="673" t="s">
        <v>828</v>
      </c>
      <c r="P102" s="671" t="s">
        <v>143</v>
      </c>
      <c r="Q102" s="673" t="s">
        <v>952</v>
      </c>
      <c r="R102" s="671" t="s">
        <v>143</v>
      </c>
      <c r="S102" s="673" t="s">
        <v>998</v>
      </c>
      <c r="T102" s="671" t="s">
        <v>145</v>
      </c>
      <c r="U102" s="674"/>
    </row>
    <row r="103" spans="1:21" ht="15" customHeight="1">
      <c r="A103" s="667" t="s">
        <v>877</v>
      </c>
      <c r="B103" s="668" t="s">
        <v>269</v>
      </c>
      <c r="C103" s="667" t="s">
        <v>137</v>
      </c>
      <c r="D103" s="667" t="s">
        <v>197</v>
      </c>
      <c r="E103" s="667" t="s">
        <v>204</v>
      </c>
      <c r="F103" s="669" t="s">
        <v>1170</v>
      </c>
      <c r="G103" s="670" t="s">
        <v>967</v>
      </c>
      <c r="H103" s="671" t="s">
        <v>143</v>
      </c>
      <c r="I103" s="670" t="s">
        <v>962</v>
      </c>
      <c r="J103" s="671" t="s">
        <v>143</v>
      </c>
      <c r="K103" s="670" t="s">
        <v>996</v>
      </c>
      <c r="L103" s="671" t="s">
        <v>143</v>
      </c>
      <c r="M103" s="670" t="s">
        <v>950</v>
      </c>
      <c r="N103" s="671" t="s">
        <v>143</v>
      </c>
      <c r="O103" s="673" t="s">
        <v>950</v>
      </c>
      <c r="P103" s="671" t="s">
        <v>156</v>
      </c>
      <c r="Q103" s="673" t="s">
        <v>950</v>
      </c>
      <c r="R103" s="671" t="s">
        <v>143</v>
      </c>
      <c r="S103" s="673" t="s">
        <v>985</v>
      </c>
      <c r="T103" s="671" t="s">
        <v>143</v>
      </c>
      <c r="U103" s="674"/>
    </row>
    <row r="104" spans="1:21" ht="15" customHeight="1">
      <c r="A104" s="667" t="s">
        <v>878</v>
      </c>
      <c r="B104" s="668" t="s">
        <v>879</v>
      </c>
      <c r="C104" s="667" t="s">
        <v>182</v>
      </c>
      <c r="D104" s="667" t="s">
        <v>267</v>
      </c>
      <c r="E104" s="667" t="s">
        <v>207</v>
      </c>
      <c r="F104" s="669" t="s">
        <v>1171</v>
      </c>
      <c r="G104" s="670" t="s">
        <v>967</v>
      </c>
      <c r="H104" s="671" t="s">
        <v>975</v>
      </c>
      <c r="I104" s="670" t="s">
        <v>958</v>
      </c>
      <c r="J104" s="671" t="s">
        <v>975</v>
      </c>
      <c r="K104" s="670" t="s">
        <v>984</v>
      </c>
      <c r="L104" s="671" t="s">
        <v>975</v>
      </c>
      <c r="M104" s="670" t="s">
        <v>952</v>
      </c>
      <c r="N104" s="671" t="s">
        <v>975</v>
      </c>
      <c r="O104" s="673" t="s">
        <v>952</v>
      </c>
      <c r="P104" s="671" t="s">
        <v>975</v>
      </c>
      <c r="Q104" s="673" t="s">
        <v>952</v>
      </c>
      <c r="R104" s="671" t="s">
        <v>975</v>
      </c>
      <c r="S104" s="673" t="s">
        <v>959</v>
      </c>
      <c r="T104" s="671" t="s">
        <v>975</v>
      </c>
      <c r="U104" s="674"/>
    </row>
    <row r="105" spans="1:21" ht="15" customHeight="1">
      <c r="A105" s="667" t="s">
        <v>1172</v>
      </c>
      <c r="B105" s="668" t="s">
        <v>382</v>
      </c>
      <c r="C105" s="667" t="s">
        <v>137</v>
      </c>
      <c r="D105" s="667" t="s">
        <v>986</v>
      </c>
      <c r="E105" s="667" t="s">
        <v>162</v>
      </c>
      <c r="F105" s="669" t="s">
        <v>1173</v>
      </c>
      <c r="G105" s="670" t="s">
        <v>961</v>
      </c>
      <c r="H105" s="671" t="s">
        <v>143</v>
      </c>
      <c r="I105" s="670" t="s">
        <v>1028</v>
      </c>
      <c r="J105" s="671" t="s">
        <v>143</v>
      </c>
      <c r="K105" s="670" t="s">
        <v>957</v>
      </c>
      <c r="L105" s="671" t="s">
        <v>143</v>
      </c>
      <c r="M105" s="670" t="s">
        <v>950</v>
      </c>
      <c r="N105" s="671" t="s">
        <v>143</v>
      </c>
      <c r="O105" s="673" t="s">
        <v>950</v>
      </c>
      <c r="P105" s="671" t="s">
        <v>143</v>
      </c>
      <c r="Q105" s="673" t="s">
        <v>950</v>
      </c>
      <c r="R105" s="671" t="s">
        <v>145</v>
      </c>
      <c r="S105" s="673" t="s">
        <v>1004</v>
      </c>
      <c r="T105" s="671" t="s">
        <v>145</v>
      </c>
      <c r="U105" s="674"/>
    </row>
    <row r="106" spans="1:21" ht="15" customHeight="1">
      <c r="A106" s="667" t="s">
        <v>1174</v>
      </c>
      <c r="B106" s="668" t="s">
        <v>384</v>
      </c>
      <c r="C106" s="667" t="s">
        <v>137</v>
      </c>
      <c r="D106" s="667" t="s">
        <v>352</v>
      </c>
      <c r="E106" s="667" t="s">
        <v>237</v>
      </c>
      <c r="F106" s="669" t="s">
        <v>1175</v>
      </c>
      <c r="G106" s="670" t="s">
        <v>1003</v>
      </c>
      <c r="H106" s="671" t="s">
        <v>143</v>
      </c>
      <c r="I106" s="670" t="s">
        <v>996</v>
      </c>
      <c r="J106" s="671" t="s">
        <v>143</v>
      </c>
      <c r="K106" s="670" t="s">
        <v>984</v>
      </c>
      <c r="L106" s="671" t="s">
        <v>143</v>
      </c>
      <c r="M106" s="670" t="s">
        <v>952</v>
      </c>
      <c r="N106" s="671" t="s">
        <v>143</v>
      </c>
      <c r="O106" s="673" t="s">
        <v>952</v>
      </c>
      <c r="P106" s="671" t="s">
        <v>143</v>
      </c>
      <c r="Q106" s="673" t="s">
        <v>952</v>
      </c>
      <c r="R106" s="671" t="s">
        <v>143</v>
      </c>
      <c r="S106" s="673" t="s">
        <v>1009</v>
      </c>
      <c r="T106" s="671" t="s">
        <v>145</v>
      </c>
      <c r="U106" s="674"/>
    </row>
    <row r="107" spans="1:21" ht="15" customHeight="1">
      <c r="A107" s="667" t="s">
        <v>1176</v>
      </c>
      <c r="B107" s="668" t="s">
        <v>386</v>
      </c>
      <c r="C107" s="667" t="s">
        <v>137</v>
      </c>
      <c r="D107" s="667" t="s">
        <v>334</v>
      </c>
      <c r="E107" s="667" t="s">
        <v>852</v>
      </c>
      <c r="F107" s="669" t="s">
        <v>1177</v>
      </c>
      <c r="G107" s="670" t="s">
        <v>947</v>
      </c>
      <c r="H107" s="671" t="s">
        <v>143</v>
      </c>
      <c r="I107" s="670" t="s">
        <v>1094</v>
      </c>
      <c r="J107" s="671" t="s">
        <v>143</v>
      </c>
      <c r="K107" s="670" t="s">
        <v>1028</v>
      </c>
      <c r="L107" s="671" t="s">
        <v>143</v>
      </c>
      <c r="M107" s="670" t="s">
        <v>950</v>
      </c>
      <c r="N107" s="671" t="s">
        <v>143</v>
      </c>
      <c r="O107" s="673" t="s">
        <v>950</v>
      </c>
      <c r="P107" s="671" t="s">
        <v>143</v>
      </c>
      <c r="Q107" s="673" t="s">
        <v>952</v>
      </c>
      <c r="R107" s="671" t="s">
        <v>143</v>
      </c>
      <c r="S107" s="673" t="s">
        <v>1178</v>
      </c>
      <c r="T107" s="671" t="s">
        <v>145</v>
      </c>
      <c r="U107" s="674"/>
    </row>
    <row r="108" spans="1:21" ht="15" customHeight="1">
      <c r="A108" s="667" t="s">
        <v>1179</v>
      </c>
      <c r="B108" s="668" t="s">
        <v>388</v>
      </c>
      <c r="C108" s="667" t="s">
        <v>160</v>
      </c>
      <c r="D108" s="667" t="s">
        <v>972</v>
      </c>
      <c r="E108" s="667" t="s">
        <v>162</v>
      </c>
      <c r="F108" s="669" t="s">
        <v>1180</v>
      </c>
      <c r="G108" s="670" t="s">
        <v>1003</v>
      </c>
      <c r="H108" s="671" t="s">
        <v>143</v>
      </c>
      <c r="I108" s="670" t="s">
        <v>984</v>
      </c>
      <c r="J108" s="671" t="s">
        <v>143</v>
      </c>
      <c r="K108" s="670" t="s">
        <v>997</v>
      </c>
      <c r="L108" s="671" t="s">
        <v>143</v>
      </c>
      <c r="M108" s="670" t="s">
        <v>952</v>
      </c>
      <c r="N108" s="671" t="s">
        <v>143</v>
      </c>
      <c r="O108" s="673" t="s">
        <v>952</v>
      </c>
      <c r="P108" s="671" t="s">
        <v>143</v>
      </c>
      <c r="Q108" s="673" t="s">
        <v>952</v>
      </c>
      <c r="R108" s="671" t="s">
        <v>143</v>
      </c>
      <c r="S108" s="673" t="s">
        <v>953</v>
      </c>
      <c r="T108" s="671" t="s">
        <v>145</v>
      </c>
      <c r="U108" s="674"/>
    </row>
    <row r="109" spans="1:21" ht="15" customHeight="1">
      <c r="A109" s="667" t="s">
        <v>389</v>
      </c>
      <c r="B109" s="668" t="s">
        <v>390</v>
      </c>
      <c r="C109" s="667" t="s">
        <v>182</v>
      </c>
      <c r="D109" s="667" t="s">
        <v>267</v>
      </c>
      <c r="E109" s="667" t="s">
        <v>194</v>
      </c>
      <c r="F109" s="669" t="s">
        <v>1181</v>
      </c>
      <c r="G109" s="670" t="s">
        <v>982</v>
      </c>
      <c r="H109" s="671" t="s">
        <v>143</v>
      </c>
      <c r="I109" s="670" t="s">
        <v>1042</v>
      </c>
      <c r="J109" s="671" t="s">
        <v>143</v>
      </c>
      <c r="K109" s="670" t="s">
        <v>984</v>
      </c>
      <c r="L109" s="671" t="s">
        <v>143</v>
      </c>
      <c r="M109" s="670" t="s">
        <v>950</v>
      </c>
      <c r="N109" s="671" t="s">
        <v>143</v>
      </c>
      <c r="O109" s="673" t="s">
        <v>950</v>
      </c>
      <c r="P109" s="671" t="s">
        <v>143</v>
      </c>
      <c r="Q109" s="673" t="s">
        <v>952</v>
      </c>
      <c r="R109" s="671" t="s">
        <v>143</v>
      </c>
      <c r="S109" s="673" t="s">
        <v>959</v>
      </c>
      <c r="T109" s="671" t="s">
        <v>143</v>
      </c>
      <c r="U109" s="674"/>
    </row>
    <row r="110" spans="1:21" ht="15" customHeight="1">
      <c r="A110" s="667" t="s">
        <v>1182</v>
      </c>
      <c r="B110" s="668" t="s">
        <v>392</v>
      </c>
      <c r="C110" s="667" t="s">
        <v>182</v>
      </c>
      <c r="D110" s="667" t="s">
        <v>267</v>
      </c>
      <c r="E110" s="667" t="s">
        <v>204</v>
      </c>
      <c r="F110" s="669" t="s">
        <v>1183</v>
      </c>
      <c r="G110" s="670" t="s">
        <v>1003</v>
      </c>
      <c r="H110" s="671" t="s">
        <v>143</v>
      </c>
      <c r="I110" s="670" t="s">
        <v>997</v>
      </c>
      <c r="J110" s="671" t="s">
        <v>143</v>
      </c>
      <c r="K110" s="670" t="s">
        <v>969</v>
      </c>
      <c r="L110" s="671" t="s">
        <v>143</v>
      </c>
      <c r="M110" s="670" t="s">
        <v>952</v>
      </c>
      <c r="N110" s="671" t="s">
        <v>143</v>
      </c>
      <c r="O110" s="673" t="s">
        <v>952</v>
      </c>
      <c r="P110" s="671" t="s">
        <v>143</v>
      </c>
      <c r="Q110" s="673" t="s">
        <v>952</v>
      </c>
      <c r="R110" s="671" t="s">
        <v>143</v>
      </c>
      <c r="S110" s="673" t="s">
        <v>953</v>
      </c>
      <c r="T110" s="671" t="s">
        <v>145</v>
      </c>
      <c r="U110" s="674"/>
    </row>
    <row r="111" spans="1:21" ht="15" customHeight="1">
      <c r="A111" s="667" t="s">
        <v>1184</v>
      </c>
      <c r="B111" s="668" t="s">
        <v>394</v>
      </c>
      <c r="C111" s="667" t="s">
        <v>160</v>
      </c>
      <c r="D111" s="667" t="s">
        <v>972</v>
      </c>
      <c r="E111" s="667" t="s">
        <v>162</v>
      </c>
      <c r="F111" s="669" t="s">
        <v>1185</v>
      </c>
      <c r="G111" s="670" t="s">
        <v>1003</v>
      </c>
      <c r="H111" s="671" t="s">
        <v>143</v>
      </c>
      <c r="I111" s="670" t="s">
        <v>1082</v>
      </c>
      <c r="J111" s="671" t="s">
        <v>143</v>
      </c>
      <c r="K111" s="670" t="s">
        <v>1029</v>
      </c>
      <c r="L111" s="671" t="s">
        <v>156</v>
      </c>
      <c r="M111" s="670" t="s">
        <v>950</v>
      </c>
      <c r="N111" s="671" t="s">
        <v>143</v>
      </c>
      <c r="O111" s="673" t="s">
        <v>950</v>
      </c>
      <c r="P111" s="671" t="s">
        <v>143</v>
      </c>
      <c r="Q111" s="673" t="s">
        <v>952</v>
      </c>
      <c r="R111" s="671" t="s">
        <v>156</v>
      </c>
      <c r="S111" s="673" t="s">
        <v>985</v>
      </c>
      <c r="T111" s="671" t="s">
        <v>143</v>
      </c>
      <c r="U111" s="674"/>
    </row>
    <row r="112" spans="1:21" ht="15" customHeight="1">
      <c r="A112" s="667" t="s">
        <v>1186</v>
      </c>
      <c r="B112" s="668" t="s">
        <v>396</v>
      </c>
      <c r="C112" s="667" t="s">
        <v>182</v>
      </c>
      <c r="D112" s="667" t="s">
        <v>221</v>
      </c>
      <c r="E112" s="667" t="s">
        <v>162</v>
      </c>
      <c r="F112" s="669" t="s">
        <v>1187</v>
      </c>
      <c r="G112" s="670" t="s">
        <v>1003</v>
      </c>
      <c r="H112" s="671" t="s">
        <v>143</v>
      </c>
      <c r="I112" s="670" t="s">
        <v>984</v>
      </c>
      <c r="J112" s="671" t="s">
        <v>143</v>
      </c>
      <c r="K112" s="670" t="s">
        <v>1147</v>
      </c>
      <c r="L112" s="671" t="s">
        <v>143</v>
      </c>
      <c r="M112" s="670" t="s">
        <v>952</v>
      </c>
      <c r="N112" s="671" t="s">
        <v>143</v>
      </c>
      <c r="O112" s="673" t="s">
        <v>952</v>
      </c>
      <c r="P112" s="671" t="s">
        <v>143</v>
      </c>
      <c r="Q112" s="673" t="s">
        <v>952</v>
      </c>
      <c r="R112" s="671" t="s">
        <v>143</v>
      </c>
      <c r="S112" s="673" t="s">
        <v>959</v>
      </c>
      <c r="T112" s="671" t="s">
        <v>143</v>
      </c>
      <c r="U112" s="674" t="s">
        <v>1188</v>
      </c>
    </row>
    <row r="113" spans="1:21" ht="15" customHeight="1">
      <c r="A113" s="667" t="s">
        <v>397</v>
      </c>
      <c r="B113" s="668" t="s">
        <v>398</v>
      </c>
      <c r="C113" s="667" t="s">
        <v>160</v>
      </c>
      <c r="D113" s="667" t="s">
        <v>972</v>
      </c>
      <c r="E113" s="667" t="s">
        <v>218</v>
      </c>
      <c r="F113" s="669" t="s">
        <v>1189</v>
      </c>
      <c r="G113" s="670" t="s">
        <v>982</v>
      </c>
      <c r="H113" s="671" t="s">
        <v>143</v>
      </c>
      <c r="I113" s="670" t="s">
        <v>969</v>
      </c>
      <c r="J113" s="671" t="s">
        <v>143</v>
      </c>
      <c r="K113" s="670" t="s">
        <v>1190</v>
      </c>
      <c r="L113" s="671" t="s">
        <v>143</v>
      </c>
      <c r="M113" s="670" t="s">
        <v>950</v>
      </c>
      <c r="N113" s="671" t="s">
        <v>143</v>
      </c>
      <c r="O113" s="673" t="s">
        <v>950</v>
      </c>
      <c r="P113" s="671" t="s">
        <v>143</v>
      </c>
      <c r="Q113" s="673" t="s">
        <v>952</v>
      </c>
      <c r="R113" s="671" t="s">
        <v>143</v>
      </c>
      <c r="S113" s="673" t="s">
        <v>1004</v>
      </c>
      <c r="T113" s="671" t="s">
        <v>143</v>
      </c>
      <c r="U113" s="674"/>
    </row>
    <row r="114" spans="1:21" ht="15" customHeight="1">
      <c r="A114" s="667" t="s">
        <v>1191</v>
      </c>
      <c r="B114" s="668" t="s">
        <v>400</v>
      </c>
      <c r="C114" s="667" t="s">
        <v>182</v>
      </c>
      <c r="D114" s="667" t="s">
        <v>221</v>
      </c>
      <c r="E114" s="667" t="s">
        <v>218</v>
      </c>
      <c r="F114" s="669" t="s">
        <v>1192</v>
      </c>
      <c r="G114" s="670" t="s">
        <v>967</v>
      </c>
      <c r="H114" s="671" t="s">
        <v>143</v>
      </c>
      <c r="I114" s="670" t="s">
        <v>988</v>
      </c>
      <c r="J114" s="671" t="s">
        <v>143</v>
      </c>
      <c r="K114" s="670" t="s">
        <v>1029</v>
      </c>
      <c r="L114" s="671" t="s">
        <v>143</v>
      </c>
      <c r="M114" s="670" t="s">
        <v>952</v>
      </c>
      <c r="N114" s="671" t="s">
        <v>143</v>
      </c>
      <c r="O114" s="673" t="s">
        <v>952</v>
      </c>
      <c r="P114" s="671" t="s">
        <v>143</v>
      </c>
      <c r="Q114" s="673" t="s">
        <v>952</v>
      </c>
      <c r="R114" s="671" t="s">
        <v>143</v>
      </c>
      <c r="S114" s="673" t="s">
        <v>959</v>
      </c>
      <c r="T114" s="671" t="s">
        <v>143</v>
      </c>
      <c r="U114" s="674" t="s">
        <v>1193</v>
      </c>
    </row>
    <row r="115" spans="1:21" ht="15" customHeight="1">
      <c r="A115" s="667" t="s">
        <v>403</v>
      </c>
      <c r="B115" s="668" t="s">
        <v>404</v>
      </c>
      <c r="C115" s="667" t="s">
        <v>137</v>
      </c>
      <c r="D115" s="667" t="s">
        <v>405</v>
      </c>
      <c r="E115" s="667" t="s">
        <v>218</v>
      </c>
      <c r="F115" s="669" t="s">
        <v>1194</v>
      </c>
      <c r="G115" s="670" t="s">
        <v>982</v>
      </c>
      <c r="H115" s="671" t="s">
        <v>143</v>
      </c>
      <c r="I115" s="670" t="s">
        <v>1042</v>
      </c>
      <c r="J115" s="671" t="s">
        <v>143</v>
      </c>
      <c r="K115" s="670" t="s">
        <v>969</v>
      </c>
      <c r="L115" s="671" t="s">
        <v>143</v>
      </c>
      <c r="M115" s="670" t="s">
        <v>952</v>
      </c>
      <c r="N115" s="671" t="s">
        <v>143</v>
      </c>
      <c r="O115" s="673" t="s">
        <v>952</v>
      </c>
      <c r="P115" s="671" t="s">
        <v>143</v>
      </c>
      <c r="Q115" s="673" t="s">
        <v>952</v>
      </c>
      <c r="R115" s="671" t="s">
        <v>143</v>
      </c>
      <c r="S115" s="673" t="s">
        <v>959</v>
      </c>
      <c r="T115" s="671" t="s">
        <v>143</v>
      </c>
      <c r="U115" s="674"/>
    </row>
    <row r="116" spans="1:21" ht="15" customHeight="1">
      <c r="A116" s="667" t="s">
        <v>330</v>
      </c>
      <c r="B116" s="668" t="s">
        <v>331</v>
      </c>
      <c r="C116" s="667" t="s">
        <v>153</v>
      </c>
      <c r="D116" s="667" t="s">
        <v>152</v>
      </c>
      <c r="E116" s="667" t="s">
        <v>207</v>
      </c>
      <c r="F116" s="669" t="s">
        <v>1195</v>
      </c>
      <c r="G116" s="670" t="s">
        <v>956</v>
      </c>
      <c r="H116" s="671" t="s">
        <v>143</v>
      </c>
      <c r="I116" s="670" t="s">
        <v>957</v>
      </c>
      <c r="J116" s="671" t="s">
        <v>143</v>
      </c>
      <c r="K116" s="670" t="s">
        <v>984</v>
      </c>
      <c r="L116" s="671" t="s">
        <v>145</v>
      </c>
      <c r="M116" s="670" t="s">
        <v>950</v>
      </c>
      <c r="N116" s="671" t="s">
        <v>145</v>
      </c>
      <c r="O116" s="673" t="s">
        <v>951</v>
      </c>
      <c r="P116" s="671" t="s">
        <v>145</v>
      </c>
      <c r="Q116" s="673" t="s">
        <v>952</v>
      </c>
      <c r="R116" s="671" t="s">
        <v>145</v>
      </c>
      <c r="S116" s="673" t="s">
        <v>998</v>
      </c>
      <c r="T116" s="671" t="s">
        <v>145</v>
      </c>
      <c r="U116" s="674"/>
    </row>
    <row r="117" spans="1:21" ht="15" customHeight="1">
      <c r="A117" s="667" t="s">
        <v>346</v>
      </c>
      <c r="B117" s="668" t="s">
        <v>347</v>
      </c>
      <c r="C117" s="667" t="s">
        <v>153</v>
      </c>
      <c r="D117" s="667" t="s">
        <v>152</v>
      </c>
      <c r="E117" s="667" t="s">
        <v>218</v>
      </c>
      <c r="F117" s="669" t="s">
        <v>1196</v>
      </c>
      <c r="G117" s="670" t="s">
        <v>956</v>
      </c>
      <c r="H117" s="671" t="s">
        <v>143</v>
      </c>
      <c r="I117" s="670" t="s">
        <v>962</v>
      </c>
      <c r="J117" s="671" t="s">
        <v>143</v>
      </c>
      <c r="K117" s="670" t="s">
        <v>957</v>
      </c>
      <c r="L117" s="671" t="s">
        <v>143</v>
      </c>
      <c r="M117" s="670" t="s">
        <v>950</v>
      </c>
      <c r="N117" s="671" t="s">
        <v>145</v>
      </c>
      <c r="O117" s="673" t="s">
        <v>951</v>
      </c>
      <c r="P117" s="671" t="s">
        <v>143</v>
      </c>
      <c r="Q117" s="673" t="s">
        <v>952</v>
      </c>
      <c r="R117" s="671" t="s">
        <v>145</v>
      </c>
      <c r="S117" s="673" t="s">
        <v>998</v>
      </c>
      <c r="T117" s="671" t="s">
        <v>143</v>
      </c>
      <c r="U117" s="674"/>
    </row>
    <row r="118" spans="1:21" ht="15" customHeight="1">
      <c r="A118" s="667" t="s">
        <v>1197</v>
      </c>
      <c r="B118" s="668" t="s">
        <v>370</v>
      </c>
      <c r="C118" s="667" t="s">
        <v>160</v>
      </c>
      <c r="D118" s="667" t="s">
        <v>972</v>
      </c>
      <c r="E118" s="667" t="s">
        <v>173</v>
      </c>
      <c r="F118" s="669" t="s">
        <v>1198</v>
      </c>
      <c r="G118" s="670" t="s">
        <v>982</v>
      </c>
      <c r="H118" s="671" t="s">
        <v>143</v>
      </c>
      <c r="I118" s="670" t="s">
        <v>1082</v>
      </c>
      <c r="J118" s="671" t="s">
        <v>143</v>
      </c>
      <c r="K118" s="670" t="s">
        <v>1039</v>
      </c>
      <c r="L118" s="671" t="s">
        <v>143</v>
      </c>
      <c r="M118" s="670" t="s">
        <v>950</v>
      </c>
      <c r="N118" s="671" t="s">
        <v>145</v>
      </c>
      <c r="O118" s="673" t="s">
        <v>950</v>
      </c>
      <c r="P118" s="671" t="s">
        <v>145</v>
      </c>
      <c r="Q118" s="673" t="s">
        <v>952</v>
      </c>
      <c r="R118" s="671" t="s">
        <v>143</v>
      </c>
      <c r="S118" s="673" t="s">
        <v>959</v>
      </c>
      <c r="T118" s="671" t="s">
        <v>143</v>
      </c>
      <c r="U118" s="674"/>
    </row>
    <row r="119" spans="1:21" ht="15" customHeight="1">
      <c r="A119" s="667" t="s">
        <v>882</v>
      </c>
      <c r="B119" s="668" t="s">
        <v>414</v>
      </c>
      <c r="C119" s="667" t="s">
        <v>182</v>
      </c>
      <c r="D119" s="667" t="s">
        <v>267</v>
      </c>
      <c r="E119" s="667" t="s">
        <v>852</v>
      </c>
      <c r="F119" s="669" t="s">
        <v>1199</v>
      </c>
      <c r="G119" s="670" t="s">
        <v>956</v>
      </c>
      <c r="H119" s="671" t="s">
        <v>143</v>
      </c>
      <c r="I119" s="670" t="s">
        <v>1029</v>
      </c>
      <c r="J119" s="671" t="s">
        <v>143</v>
      </c>
      <c r="K119" s="670" t="s">
        <v>957</v>
      </c>
      <c r="L119" s="671" t="s">
        <v>143</v>
      </c>
      <c r="M119" s="670" t="s">
        <v>952</v>
      </c>
      <c r="N119" s="671" t="s">
        <v>143</v>
      </c>
      <c r="O119" s="673" t="s">
        <v>952</v>
      </c>
      <c r="P119" s="671" t="s">
        <v>143</v>
      </c>
      <c r="Q119" s="673" t="s">
        <v>952</v>
      </c>
      <c r="R119" s="671" t="s">
        <v>143</v>
      </c>
      <c r="S119" s="673" t="s">
        <v>959</v>
      </c>
      <c r="T119" s="671" t="s">
        <v>143</v>
      </c>
      <c r="U119" s="674"/>
    </row>
    <row r="120" spans="1:21" ht="15" customHeight="1">
      <c r="A120" s="667" t="s">
        <v>1200</v>
      </c>
      <c r="B120" s="668" t="s">
        <v>884</v>
      </c>
      <c r="C120" s="667" t="s">
        <v>160</v>
      </c>
      <c r="D120" s="667" t="s">
        <v>972</v>
      </c>
      <c r="E120" s="667" t="s">
        <v>218</v>
      </c>
      <c r="F120" s="669" t="s">
        <v>1201</v>
      </c>
      <c r="G120" s="670" t="s">
        <v>1202</v>
      </c>
      <c r="H120" s="671" t="s">
        <v>975</v>
      </c>
      <c r="I120" s="676" t="s">
        <v>828</v>
      </c>
      <c r="J120" s="671" t="s">
        <v>975</v>
      </c>
      <c r="K120" s="670" t="s">
        <v>1167</v>
      </c>
      <c r="L120" s="671" t="s">
        <v>975</v>
      </c>
      <c r="M120" s="670" t="s">
        <v>952</v>
      </c>
      <c r="N120" s="671" t="s">
        <v>975</v>
      </c>
      <c r="O120" s="673" t="s">
        <v>952</v>
      </c>
      <c r="P120" s="671" t="s">
        <v>975</v>
      </c>
      <c r="Q120" s="673" t="s">
        <v>952</v>
      </c>
      <c r="R120" s="671" t="s">
        <v>975</v>
      </c>
      <c r="S120" s="673" t="s">
        <v>959</v>
      </c>
      <c r="T120" s="671" t="s">
        <v>975</v>
      </c>
      <c r="U120" s="674"/>
    </row>
    <row r="121" spans="1:21" ht="15" customHeight="1">
      <c r="A121" s="667" t="s">
        <v>418</v>
      </c>
      <c r="B121" s="668" t="s">
        <v>419</v>
      </c>
      <c r="C121" s="667" t="s">
        <v>182</v>
      </c>
      <c r="D121" s="667" t="s">
        <v>181</v>
      </c>
      <c r="E121" s="667" t="s">
        <v>218</v>
      </c>
      <c r="F121" s="669" t="s">
        <v>1203</v>
      </c>
      <c r="G121" s="670" t="s">
        <v>967</v>
      </c>
      <c r="H121" s="671" t="s">
        <v>143</v>
      </c>
      <c r="I121" s="670" t="s">
        <v>1021</v>
      </c>
      <c r="J121" s="671" t="s">
        <v>143</v>
      </c>
      <c r="K121" s="670" t="s">
        <v>997</v>
      </c>
      <c r="L121" s="671" t="s">
        <v>145</v>
      </c>
      <c r="M121" s="670" t="s">
        <v>952</v>
      </c>
      <c r="N121" s="671" t="s">
        <v>143</v>
      </c>
      <c r="O121" s="673" t="s">
        <v>952</v>
      </c>
      <c r="P121" s="671" t="s">
        <v>143</v>
      </c>
      <c r="Q121" s="673" t="s">
        <v>952</v>
      </c>
      <c r="R121" s="671" t="s">
        <v>143</v>
      </c>
      <c r="S121" s="673" t="s">
        <v>959</v>
      </c>
      <c r="T121" s="671" t="s">
        <v>143</v>
      </c>
      <c r="U121" s="674" t="s">
        <v>1204</v>
      </c>
    </row>
    <row r="122" spans="1:21" ht="15" customHeight="1">
      <c r="A122" s="667" t="s">
        <v>1205</v>
      </c>
      <c r="B122" s="668" t="s">
        <v>1206</v>
      </c>
      <c r="C122" s="667" t="s">
        <v>291</v>
      </c>
      <c r="D122" s="667" t="s">
        <v>424</v>
      </c>
      <c r="E122" s="667" t="s">
        <v>218</v>
      </c>
      <c r="F122" s="669" t="s">
        <v>1207</v>
      </c>
      <c r="G122" s="670" t="s">
        <v>1003</v>
      </c>
      <c r="H122" s="671" t="s">
        <v>143</v>
      </c>
      <c r="I122" s="670" t="s">
        <v>1021</v>
      </c>
      <c r="J122" s="671" t="s">
        <v>143</v>
      </c>
      <c r="K122" s="670" t="s">
        <v>976</v>
      </c>
      <c r="L122" s="671" t="s">
        <v>156</v>
      </c>
      <c r="M122" s="670" t="s">
        <v>950</v>
      </c>
      <c r="N122" s="671" t="s">
        <v>143</v>
      </c>
      <c r="O122" s="673" t="s">
        <v>950</v>
      </c>
      <c r="P122" s="671" t="s">
        <v>143</v>
      </c>
      <c r="Q122" s="673" t="s">
        <v>950</v>
      </c>
      <c r="R122" s="671" t="s">
        <v>143</v>
      </c>
      <c r="S122" s="673" t="s">
        <v>959</v>
      </c>
      <c r="T122" s="671" t="s">
        <v>143</v>
      </c>
      <c r="U122" s="674" t="s">
        <v>1208</v>
      </c>
    </row>
    <row r="123" spans="1:21" ht="15" customHeight="1">
      <c r="A123" s="667" t="s">
        <v>1209</v>
      </c>
      <c r="B123" s="668" t="s">
        <v>1210</v>
      </c>
      <c r="C123" s="667" t="s">
        <v>160</v>
      </c>
      <c r="D123" s="667" t="s">
        <v>234</v>
      </c>
      <c r="E123" s="667" t="s">
        <v>218</v>
      </c>
      <c r="F123" s="669" t="s">
        <v>1211</v>
      </c>
      <c r="G123" s="670" t="s">
        <v>974</v>
      </c>
      <c r="H123" s="671" t="s">
        <v>143</v>
      </c>
      <c r="I123" s="670" t="s">
        <v>983</v>
      </c>
      <c r="J123" s="671" t="s">
        <v>143</v>
      </c>
      <c r="K123" s="670" t="s">
        <v>1031</v>
      </c>
      <c r="L123" s="671" t="s">
        <v>143</v>
      </c>
      <c r="M123" s="670" t="s">
        <v>950</v>
      </c>
      <c r="N123" s="671" t="s">
        <v>143</v>
      </c>
      <c r="O123" s="673" t="s">
        <v>951</v>
      </c>
      <c r="P123" s="671" t="s">
        <v>145</v>
      </c>
      <c r="Q123" s="673" t="s">
        <v>952</v>
      </c>
      <c r="R123" s="671" t="s">
        <v>143</v>
      </c>
      <c r="S123" s="673" t="s">
        <v>959</v>
      </c>
      <c r="T123" s="671" t="s">
        <v>143</v>
      </c>
      <c r="U123" s="674"/>
    </row>
    <row r="124" spans="1:21" ht="15" customHeight="1">
      <c r="A124" s="667" t="s">
        <v>1212</v>
      </c>
      <c r="B124" s="668" t="s">
        <v>430</v>
      </c>
      <c r="C124" s="667" t="s">
        <v>137</v>
      </c>
      <c r="D124" s="667" t="s">
        <v>431</v>
      </c>
      <c r="E124" s="667" t="s">
        <v>162</v>
      </c>
      <c r="F124" s="669" t="s">
        <v>1213</v>
      </c>
      <c r="G124" s="670" t="s">
        <v>974</v>
      </c>
      <c r="H124" s="671" t="s">
        <v>143</v>
      </c>
      <c r="I124" s="670" t="s">
        <v>1025</v>
      </c>
      <c r="J124" s="671" t="s">
        <v>143</v>
      </c>
      <c r="K124" s="670" t="s">
        <v>957</v>
      </c>
      <c r="L124" s="671" t="s">
        <v>143</v>
      </c>
      <c r="M124" s="670" t="s">
        <v>952</v>
      </c>
      <c r="N124" s="671" t="s">
        <v>143</v>
      </c>
      <c r="O124" s="673" t="s">
        <v>952</v>
      </c>
      <c r="P124" s="671" t="s">
        <v>143</v>
      </c>
      <c r="Q124" s="673" t="s">
        <v>952</v>
      </c>
      <c r="R124" s="671" t="s">
        <v>143</v>
      </c>
      <c r="S124" s="673" t="s">
        <v>959</v>
      </c>
      <c r="T124" s="671" t="s">
        <v>143</v>
      </c>
      <c r="U124" s="674" t="s">
        <v>1214</v>
      </c>
    </row>
    <row r="125" spans="1:21" ht="15" customHeight="1">
      <c r="A125" s="667" t="s">
        <v>425</v>
      </c>
      <c r="B125" s="668" t="s">
        <v>426</v>
      </c>
      <c r="C125" s="667" t="s">
        <v>160</v>
      </c>
      <c r="D125" s="667" t="s">
        <v>972</v>
      </c>
      <c r="E125" s="667" t="s">
        <v>218</v>
      </c>
      <c r="F125" s="669" t="s">
        <v>1215</v>
      </c>
      <c r="G125" s="670" t="s">
        <v>1012</v>
      </c>
      <c r="H125" s="671" t="s">
        <v>143</v>
      </c>
      <c r="I125" s="670" t="s">
        <v>1031</v>
      </c>
      <c r="J125" s="671" t="s">
        <v>143</v>
      </c>
      <c r="K125" s="670" t="s">
        <v>977</v>
      </c>
      <c r="L125" s="671" t="s">
        <v>143</v>
      </c>
      <c r="M125" s="670" t="s">
        <v>950</v>
      </c>
      <c r="N125" s="671" t="s">
        <v>143</v>
      </c>
      <c r="O125" s="673" t="s">
        <v>950</v>
      </c>
      <c r="P125" s="671" t="s">
        <v>143</v>
      </c>
      <c r="Q125" s="673" t="s">
        <v>952</v>
      </c>
      <c r="R125" s="671" t="s">
        <v>143</v>
      </c>
      <c r="S125" s="673" t="s">
        <v>985</v>
      </c>
      <c r="T125" s="671" t="s">
        <v>143</v>
      </c>
      <c r="U125" s="674"/>
    </row>
    <row r="126" spans="1:21" ht="15" customHeight="1">
      <c r="A126" s="667" t="s">
        <v>406</v>
      </c>
      <c r="B126" s="668" t="s">
        <v>407</v>
      </c>
      <c r="C126" s="667" t="s">
        <v>182</v>
      </c>
      <c r="D126" s="667" t="s">
        <v>366</v>
      </c>
      <c r="E126" s="667" t="s">
        <v>194</v>
      </c>
      <c r="F126" s="669" t="s">
        <v>1216</v>
      </c>
      <c r="G126" s="670" t="s">
        <v>1003</v>
      </c>
      <c r="H126" s="671" t="s">
        <v>143</v>
      </c>
      <c r="I126" s="670" t="s">
        <v>996</v>
      </c>
      <c r="J126" s="671" t="s">
        <v>143</v>
      </c>
      <c r="K126" s="670" t="s">
        <v>988</v>
      </c>
      <c r="L126" s="671" t="s">
        <v>145</v>
      </c>
      <c r="M126" s="670" t="s">
        <v>952</v>
      </c>
      <c r="N126" s="671" t="s">
        <v>143</v>
      </c>
      <c r="O126" s="673" t="s">
        <v>952</v>
      </c>
      <c r="P126" s="671" t="s">
        <v>143</v>
      </c>
      <c r="Q126" s="673" t="s">
        <v>952</v>
      </c>
      <c r="R126" s="671" t="s">
        <v>143</v>
      </c>
      <c r="S126" s="673" t="s">
        <v>959</v>
      </c>
      <c r="T126" s="671" t="s">
        <v>143</v>
      </c>
      <c r="U126" s="674"/>
    </row>
    <row r="127" spans="1:21" ht="15" customHeight="1">
      <c r="A127" s="667" t="s">
        <v>432</v>
      </c>
      <c r="B127" s="668" t="s">
        <v>433</v>
      </c>
      <c r="C127" s="667" t="s">
        <v>182</v>
      </c>
      <c r="D127" s="667" t="s">
        <v>885</v>
      </c>
      <c r="E127" s="667" t="s">
        <v>162</v>
      </c>
      <c r="F127" s="669" t="s">
        <v>1217</v>
      </c>
      <c r="G127" s="670" t="s">
        <v>956</v>
      </c>
      <c r="H127" s="671" t="s">
        <v>143</v>
      </c>
      <c r="I127" s="670" t="s">
        <v>989</v>
      </c>
      <c r="J127" s="671" t="s">
        <v>143</v>
      </c>
      <c r="K127" s="676" t="s">
        <v>828</v>
      </c>
      <c r="L127" s="671" t="s">
        <v>975</v>
      </c>
      <c r="M127" s="670" t="s">
        <v>952</v>
      </c>
      <c r="N127" s="671" t="s">
        <v>143</v>
      </c>
      <c r="O127" s="673" t="s">
        <v>952</v>
      </c>
      <c r="P127" s="671" t="s">
        <v>143</v>
      </c>
      <c r="Q127" s="673" t="s">
        <v>952</v>
      </c>
      <c r="R127" s="671" t="s">
        <v>143</v>
      </c>
      <c r="S127" s="673" t="s">
        <v>959</v>
      </c>
      <c r="T127" s="671" t="s">
        <v>143</v>
      </c>
      <c r="U127" s="674" t="s">
        <v>1218</v>
      </c>
    </row>
    <row r="128" spans="1:21" ht="15" customHeight="1">
      <c r="A128" s="667" t="s">
        <v>434</v>
      </c>
      <c r="B128" s="668" t="s">
        <v>435</v>
      </c>
      <c r="C128" s="667" t="s">
        <v>160</v>
      </c>
      <c r="D128" s="667" t="s">
        <v>972</v>
      </c>
      <c r="E128" s="667" t="s">
        <v>162</v>
      </c>
      <c r="F128" s="669" t="s">
        <v>1219</v>
      </c>
      <c r="G128" s="670" t="s">
        <v>982</v>
      </c>
      <c r="H128" s="671" t="s">
        <v>143</v>
      </c>
      <c r="I128" s="670" t="s">
        <v>1082</v>
      </c>
      <c r="J128" s="671" t="s">
        <v>143</v>
      </c>
      <c r="K128" s="670" t="s">
        <v>1013</v>
      </c>
      <c r="L128" s="671" t="s">
        <v>143</v>
      </c>
      <c r="M128" s="670" t="s">
        <v>950</v>
      </c>
      <c r="N128" s="671" t="s">
        <v>143</v>
      </c>
      <c r="O128" s="673" t="s">
        <v>950</v>
      </c>
      <c r="P128" s="671" t="s">
        <v>143</v>
      </c>
      <c r="Q128" s="673" t="s">
        <v>952</v>
      </c>
      <c r="R128" s="671" t="s">
        <v>143</v>
      </c>
      <c r="S128" s="673" t="s">
        <v>1009</v>
      </c>
      <c r="T128" s="671" t="s">
        <v>143</v>
      </c>
      <c r="U128" s="674"/>
    </row>
    <row r="129" spans="1:21" ht="15" customHeight="1">
      <c r="A129" s="956" t="s">
        <v>1220</v>
      </c>
      <c r="B129" s="957" t="s">
        <v>409</v>
      </c>
      <c r="C129" s="956" t="s">
        <v>182</v>
      </c>
      <c r="D129" s="956" t="s">
        <v>410</v>
      </c>
      <c r="E129" s="956" t="s">
        <v>187</v>
      </c>
      <c r="F129" s="669" t="s">
        <v>1221</v>
      </c>
      <c r="G129" s="670" t="s">
        <v>956</v>
      </c>
      <c r="H129" s="671" t="s">
        <v>143</v>
      </c>
      <c r="I129" s="670" t="s">
        <v>962</v>
      </c>
      <c r="J129" s="671" t="s">
        <v>143</v>
      </c>
      <c r="K129" s="676" t="s">
        <v>828</v>
      </c>
      <c r="L129" s="671" t="s">
        <v>975</v>
      </c>
      <c r="M129" s="670" t="s">
        <v>950</v>
      </c>
      <c r="N129" s="671" t="s">
        <v>145</v>
      </c>
      <c r="O129" s="673" t="s">
        <v>950</v>
      </c>
      <c r="P129" s="671" t="s">
        <v>145</v>
      </c>
      <c r="Q129" s="673" t="s">
        <v>952</v>
      </c>
      <c r="R129" s="671" t="s">
        <v>143</v>
      </c>
      <c r="S129" s="673" t="s">
        <v>959</v>
      </c>
      <c r="T129" s="671" t="s">
        <v>143</v>
      </c>
      <c r="U129" s="674" t="s">
        <v>1222</v>
      </c>
    </row>
    <row r="130" spans="1:21" ht="15" customHeight="1">
      <c r="A130" s="956" t="s">
        <v>438</v>
      </c>
      <c r="B130" s="957" t="s">
        <v>439</v>
      </c>
      <c r="C130" s="956" t="s">
        <v>182</v>
      </c>
      <c r="D130" s="956" t="s">
        <v>410</v>
      </c>
      <c r="E130" s="956" t="s">
        <v>183</v>
      </c>
      <c r="F130" s="669" t="s">
        <v>1223</v>
      </c>
      <c r="G130" s="670" t="s">
        <v>967</v>
      </c>
      <c r="H130" s="671" t="s">
        <v>143</v>
      </c>
      <c r="I130" s="670" t="s">
        <v>997</v>
      </c>
      <c r="J130" s="671" t="s">
        <v>143</v>
      </c>
      <c r="K130" s="670" t="s">
        <v>957</v>
      </c>
      <c r="L130" s="671" t="s">
        <v>143</v>
      </c>
      <c r="M130" s="670" t="s">
        <v>950</v>
      </c>
      <c r="N130" s="671" t="s">
        <v>145</v>
      </c>
      <c r="O130" s="673" t="s">
        <v>950</v>
      </c>
      <c r="P130" s="671" t="s">
        <v>145</v>
      </c>
      <c r="Q130" s="673" t="s">
        <v>952</v>
      </c>
      <c r="R130" s="671" t="s">
        <v>143</v>
      </c>
      <c r="S130" s="673" t="s">
        <v>959</v>
      </c>
      <c r="T130" s="671" t="s">
        <v>143</v>
      </c>
      <c r="U130" s="674" t="s">
        <v>1224</v>
      </c>
    </row>
    <row r="131" spans="1:21" ht="15" customHeight="1">
      <c r="A131" s="667" t="s">
        <v>411</v>
      </c>
      <c r="B131" s="668" t="s">
        <v>412</v>
      </c>
      <c r="C131" s="667" t="s">
        <v>182</v>
      </c>
      <c r="D131" s="667" t="s">
        <v>410</v>
      </c>
      <c r="E131" s="667" t="s">
        <v>207</v>
      </c>
      <c r="F131" s="669" t="s">
        <v>1225</v>
      </c>
      <c r="G131" s="670" t="s">
        <v>967</v>
      </c>
      <c r="H131" s="671" t="s">
        <v>143</v>
      </c>
      <c r="I131" s="670" t="s">
        <v>1021</v>
      </c>
      <c r="J131" s="671" t="s">
        <v>143</v>
      </c>
      <c r="K131" s="670" t="s">
        <v>957</v>
      </c>
      <c r="L131" s="671" t="s">
        <v>143</v>
      </c>
      <c r="M131" s="670" t="s">
        <v>950</v>
      </c>
      <c r="N131" s="671" t="s">
        <v>143</v>
      </c>
      <c r="O131" s="673" t="s">
        <v>951</v>
      </c>
      <c r="P131" s="671" t="s">
        <v>143</v>
      </c>
      <c r="Q131" s="673" t="s">
        <v>950</v>
      </c>
      <c r="R131" s="671" t="s">
        <v>145</v>
      </c>
      <c r="S131" s="673" t="s">
        <v>959</v>
      </c>
      <c r="T131" s="671" t="s">
        <v>143</v>
      </c>
      <c r="U131" s="674" t="s">
        <v>1226</v>
      </c>
    </row>
    <row r="132" spans="1:21" ht="15" customHeight="1">
      <c r="A132" s="667" t="s">
        <v>415</v>
      </c>
      <c r="B132" s="668" t="s">
        <v>1227</v>
      </c>
      <c r="C132" s="667" t="s">
        <v>182</v>
      </c>
      <c r="D132" s="667" t="s">
        <v>417</v>
      </c>
      <c r="E132" s="667" t="s">
        <v>218</v>
      </c>
      <c r="F132" s="669" t="s">
        <v>1228</v>
      </c>
      <c r="G132" s="670" t="s">
        <v>1003</v>
      </c>
      <c r="H132" s="671" t="s">
        <v>145</v>
      </c>
      <c r="I132" s="670" t="s">
        <v>988</v>
      </c>
      <c r="J132" s="671" t="s">
        <v>145</v>
      </c>
      <c r="K132" s="670" t="s">
        <v>968</v>
      </c>
      <c r="L132" s="671" t="s">
        <v>143</v>
      </c>
      <c r="M132" s="670" t="s">
        <v>952</v>
      </c>
      <c r="N132" s="671" t="s">
        <v>143</v>
      </c>
      <c r="O132" s="673" t="s">
        <v>952</v>
      </c>
      <c r="P132" s="671" t="s">
        <v>143</v>
      </c>
      <c r="Q132" s="673" t="s">
        <v>952</v>
      </c>
      <c r="R132" s="671" t="s">
        <v>143</v>
      </c>
      <c r="S132" s="673" t="s">
        <v>959</v>
      </c>
      <c r="T132" s="671" t="s">
        <v>143</v>
      </c>
      <c r="U132" s="674" t="s">
        <v>1229</v>
      </c>
    </row>
    <row r="133" spans="1:21" ht="15" customHeight="1">
      <c r="A133" s="667" t="s">
        <v>440</v>
      </c>
      <c r="B133" s="668" t="s">
        <v>441</v>
      </c>
      <c r="C133" s="667" t="s">
        <v>153</v>
      </c>
      <c r="D133" s="667" t="s">
        <v>152</v>
      </c>
      <c r="E133" s="667" t="s">
        <v>169</v>
      </c>
      <c r="F133" s="669" t="s">
        <v>1230</v>
      </c>
      <c r="G133" s="670" t="s">
        <v>961</v>
      </c>
      <c r="H133" s="671" t="s">
        <v>143</v>
      </c>
      <c r="I133" s="670" t="s">
        <v>1147</v>
      </c>
      <c r="J133" s="671" t="s">
        <v>143</v>
      </c>
      <c r="K133" s="670" t="s">
        <v>971</v>
      </c>
      <c r="L133" s="671" t="s">
        <v>143</v>
      </c>
      <c r="M133" s="670" t="s">
        <v>950</v>
      </c>
      <c r="N133" s="671" t="s">
        <v>143</v>
      </c>
      <c r="O133" s="673" t="s">
        <v>950</v>
      </c>
      <c r="P133" s="671" t="s">
        <v>143</v>
      </c>
      <c r="Q133" s="673" t="s">
        <v>952</v>
      </c>
      <c r="R133" s="671" t="s">
        <v>143</v>
      </c>
      <c r="S133" s="673" t="s">
        <v>959</v>
      </c>
      <c r="T133" s="671" t="s">
        <v>143</v>
      </c>
      <c r="U133" s="674"/>
    </row>
    <row r="134" spans="1:21" ht="15" customHeight="1">
      <c r="A134" s="667" t="s">
        <v>442</v>
      </c>
      <c r="B134" s="668" t="s">
        <v>1231</v>
      </c>
      <c r="C134" s="667" t="s">
        <v>160</v>
      </c>
      <c r="D134" s="667" t="s">
        <v>972</v>
      </c>
      <c r="E134" s="667" t="s">
        <v>173</v>
      </c>
      <c r="F134" s="669" t="s">
        <v>1232</v>
      </c>
      <c r="G134" s="670" t="s">
        <v>1003</v>
      </c>
      <c r="H134" s="671" t="s">
        <v>143</v>
      </c>
      <c r="I134" s="670" t="s">
        <v>968</v>
      </c>
      <c r="J134" s="671" t="s">
        <v>143</v>
      </c>
      <c r="K134" s="672" t="s">
        <v>976</v>
      </c>
      <c r="L134" s="671" t="s">
        <v>143</v>
      </c>
      <c r="M134" s="670" t="s">
        <v>952</v>
      </c>
      <c r="N134" s="671" t="s">
        <v>143</v>
      </c>
      <c r="O134" s="673" t="s">
        <v>952</v>
      </c>
      <c r="P134" s="671" t="s">
        <v>143</v>
      </c>
      <c r="Q134" s="673" t="s">
        <v>952</v>
      </c>
      <c r="R134" s="671" t="s">
        <v>143</v>
      </c>
      <c r="S134" s="673" t="s">
        <v>959</v>
      </c>
      <c r="T134" s="671" t="s">
        <v>143</v>
      </c>
      <c r="U134" s="674"/>
    </row>
    <row r="135" spans="1:21" ht="15" customHeight="1">
      <c r="A135" s="667" t="s">
        <v>887</v>
      </c>
      <c r="B135" s="668" t="s">
        <v>445</v>
      </c>
      <c r="C135" s="667" t="s">
        <v>182</v>
      </c>
      <c r="D135" s="667" t="s">
        <v>221</v>
      </c>
      <c r="E135" s="667" t="s">
        <v>218</v>
      </c>
      <c r="F135" s="669" t="s">
        <v>1233</v>
      </c>
      <c r="G135" s="670" t="s">
        <v>961</v>
      </c>
      <c r="H135" s="671" t="s">
        <v>143</v>
      </c>
      <c r="I135" s="670" t="s">
        <v>949</v>
      </c>
      <c r="J135" s="671" t="s">
        <v>143</v>
      </c>
      <c r="K135" s="670" t="s">
        <v>1029</v>
      </c>
      <c r="L135" s="671" t="s">
        <v>143</v>
      </c>
      <c r="M135" s="670" t="s">
        <v>952</v>
      </c>
      <c r="N135" s="671" t="s">
        <v>143</v>
      </c>
      <c r="O135" s="673" t="s">
        <v>952</v>
      </c>
      <c r="P135" s="671" t="s">
        <v>143</v>
      </c>
      <c r="Q135" s="673" t="s">
        <v>952</v>
      </c>
      <c r="R135" s="671" t="s">
        <v>143</v>
      </c>
      <c r="S135" s="673" t="s">
        <v>959</v>
      </c>
      <c r="T135" s="671" t="s">
        <v>143</v>
      </c>
      <c r="U135" s="674" t="s">
        <v>1234</v>
      </c>
    </row>
    <row r="136" spans="1:21" ht="15" customHeight="1">
      <c r="A136" s="667" t="s">
        <v>446</v>
      </c>
      <c r="B136" s="668" t="s">
        <v>447</v>
      </c>
      <c r="C136" s="667" t="s">
        <v>137</v>
      </c>
      <c r="D136" s="667" t="s">
        <v>168</v>
      </c>
      <c r="E136" s="667" t="s">
        <v>204</v>
      </c>
      <c r="F136" s="669" t="s">
        <v>1235</v>
      </c>
      <c r="G136" s="670" t="s">
        <v>1003</v>
      </c>
      <c r="H136" s="671" t="s">
        <v>145</v>
      </c>
      <c r="I136" s="670" t="s">
        <v>996</v>
      </c>
      <c r="J136" s="671" t="s">
        <v>145</v>
      </c>
      <c r="K136" s="672" t="s">
        <v>988</v>
      </c>
      <c r="L136" s="671" t="s">
        <v>145</v>
      </c>
      <c r="M136" s="670" t="s">
        <v>952</v>
      </c>
      <c r="N136" s="671" t="s">
        <v>143</v>
      </c>
      <c r="O136" s="673" t="s">
        <v>952</v>
      </c>
      <c r="P136" s="671" t="s">
        <v>143</v>
      </c>
      <c r="Q136" s="673" t="s">
        <v>952</v>
      </c>
      <c r="R136" s="671" t="s">
        <v>143</v>
      </c>
      <c r="S136" s="673" t="s">
        <v>959</v>
      </c>
      <c r="T136" s="671" t="s">
        <v>143</v>
      </c>
      <c r="U136" s="674"/>
    </row>
    <row r="137" spans="1:21" ht="15" customHeight="1">
      <c r="A137" s="667" t="s">
        <v>1236</v>
      </c>
      <c r="B137" s="668" t="s">
        <v>449</v>
      </c>
      <c r="C137" s="667" t="s">
        <v>137</v>
      </c>
      <c r="D137" s="667" t="s">
        <v>352</v>
      </c>
      <c r="E137" s="667" t="s">
        <v>218</v>
      </c>
      <c r="F137" s="669" t="s">
        <v>1237</v>
      </c>
      <c r="G137" s="670" t="s">
        <v>1003</v>
      </c>
      <c r="H137" s="671" t="s">
        <v>145</v>
      </c>
      <c r="I137" s="670" t="s">
        <v>976</v>
      </c>
      <c r="J137" s="671" t="s">
        <v>143</v>
      </c>
      <c r="K137" s="670" t="s">
        <v>984</v>
      </c>
      <c r="L137" s="671" t="s">
        <v>143</v>
      </c>
      <c r="M137" s="670" t="s">
        <v>952</v>
      </c>
      <c r="N137" s="671" t="s">
        <v>156</v>
      </c>
      <c r="O137" s="673" t="s">
        <v>952</v>
      </c>
      <c r="P137" s="671" t="s">
        <v>143</v>
      </c>
      <c r="Q137" s="673" t="s">
        <v>952</v>
      </c>
      <c r="R137" s="671" t="s">
        <v>156</v>
      </c>
      <c r="S137" s="673" t="s">
        <v>985</v>
      </c>
      <c r="T137" s="671" t="s">
        <v>143</v>
      </c>
      <c r="U137" s="674"/>
    </row>
    <row r="138" spans="1:21" ht="15" customHeight="1">
      <c r="A138" s="668" t="s">
        <v>1238</v>
      </c>
      <c r="B138" s="668" t="s">
        <v>1239</v>
      </c>
      <c r="C138" s="667" t="s">
        <v>848</v>
      </c>
      <c r="D138" s="667" t="s">
        <v>847</v>
      </c>
      <c r="E138" s="667" t="s">
        <v>187</v>
      </c>
      <c r="F138" s="669" t="s">
        <v>1240</v>
      </c>
      <c r="G138" s="670" t="s">
        <v>1003</v>
      </c>
      <c r="H138" s="671" t="s">
        <v>143</v>
      </c>
      <c r="I138" s="670" t="s">
        <v>968</v>
      </c>
      <c r="J138" s="671" t="s">
        <v>143</v>
      </c>
      <c r="K138" s="670" t="s">
        <v>988</v>
      </c>
      <c r="L138" s="671" t="s">
        <v>143</v>
      </c>
      <c r="M138" s="670" t="s">
        <v>950</v>
      </c>
      <c r="N138" s="671" t="s">
        <v>143</v>
      </c>
      <c r="O138" s="673" t="s">
        <v>950</v>
      </c>
      <c r="P138" s="671" t="s">
        <v>156</v>
      </c>
      <c r="Q138" s="673" t="s">
        <v>952</v>
      </c>
      <c r="R138" s="671" t="s">
        <v>143</v>
      </c>
      <c r="S138" s="673" t="s">
        <v>1006</v>
      </c>
      <c r="T138" s="671" t="s">
        <v>143</v>
      </c>
      <c r="U138" s="674"/>
    </row>
    <row r="139" spans="1:21" ht="15" customHeight="1">
      <c r="A139" s="667" t="s">
        <v>453</v>
      </c>
      <c r="B139" s="668" t="s">
        <v>454</v>
      </c>
      <c r="C139" s="667" t="s">
        <v>137</v>
      </c>
      <c r="D139" s="667" t="s">
        <v>986</v>
      </c>
      <c r="E139" s="667" t="s">
        <v>173</v>
      </c>
      <c r="F139" s="669" t="s">
        <v>1241</v>
      </c>
      <c r="G139" s="670" t="s">
        <v>956</v>
      </c>
      <c r="H139" s="671" t="s">
        <v>143</v>
      </c>
      <c r="I139" s="670" t="s">
        <v>964</v>
      </c>
      <c r="J139" s="671" t="s">
        <v>143</v>
      </c>
      <c r="K139" s="670" t="s">
        <v>997</v>
      </c>
      <c r="L139" s="671" t="s">
        <v>143</v>
      </c>
      <c r="M139" s="670" t="s">
        <v>950</v>
      </c>
      <c r="N139" s="671" t="s">
        <v>143</v>
      </c>
      <c r="O139" s="673" t="s">
        <v>950</v>
      </c>
      <c r="P139" s="671" t="s">
        <v>143</v>
      </c>
      <c r="Q139" s="673" t="s">
        <v>952</v>
      </c>
      <c r="R139" s="671" t="s">
        <v>156</v>
      </c>
      <c r="S139" s="673" t="s">
        <v>959</v>
      </c>
      <c r="T139" s="671" t="s">
        <v>143</v>
      </c>
      <c r="U139" s="674"/>
    </row>
    <row r="140" spans="1:21" ht="15" customHeight="1">
      <c r="A140" s="667" t="s">
        <v>457</v>
      </c>
      <c r="B140" s="668" t="s">
        <v>458</v>
      </c>
      <c r="C140" s="667" t="s">
        <v>137</v>
      </c>
      <c r="D140" s="667" t="s">
        <v>197</v>
      </c>
      <c r="E140" s="667" t="s">
        <v>162</v>
      </c>
      <c r="F140" s="669" t="s">
        <v>1242</v>
      </c>
      <c r="G140" s="670" t="s">
        <v>956</v>
      </c>
      <c r="H140" s="671" t="s">
        <v>143</v>
      </c>
      <c r="I140" s="670" t="s">
        <v>958</v>
      </c>
      <c r="J140" s="671" t="s">
        <v>143</v>
      </c>
      <c r="K140" s="670" t="s">
        <v>957</v>
      </c>
      <c r="L140" s="671" t="s">
        <v>143</v>
      </c>
      <c r="M140" s="670" t="s">
        <v>952</v>
      </c>
      <c r="N140" s="671" t="s">
        <v>143</v>
      </c>
      <c r="O140" s="673" t="s">
        <v>952</v>
      </c>
      <c r="P140" s="671" t="s">
        <v>143</v>
      </c>
      <c r="Q140" s="673" t="s">
        <v>952</v>
      </c>
      <c r="R140" s="671" t="s">
        <v>143</v>
      </c>
      <c r="S140" s="673" t="s">
        <v>998</v>
      </c>
      <c r="T140" s="671" t="s">
        <v>143</v>
      </c>
      <c r="U140" s="674"/>
    </row>
    <row r="141" spans="1:21" ht="15" customHeight="1">
      <c r="A141" s="667" t="s">
        <v>888</v>
      </c>
      <c r="B141" s="668" t="s">
        <v>460</v>
      </c>
      <c r="C141" s="667" t="s">
        <v>182</v>
      </c>
      <c r="D141" s="667" t="s">
        <v>181</v>
      </c>
      <c r="E141" s="667" t="s">
        <v>204</v>
      </c>
      <c r="F141" s="669" t="s">
        <v>1243</v>
      </c>
      <c r="G141" s="670" t="s">
        <v>956</v>
      </c>
      <c r="H141" s="671" t="s">
        <v>143</v>
      </c>
      <c r="I141" s="670" t="s">
        <v>989</v>
      </c>
      <c r="J141" s="671" t="s">
        <v>143</v>
      </c>
      <c r="K141" s="670" t="s">
        <v>971</v>
      </c>
      <c r="L141" s="671" t="s">
        <v>143</v>
      </c>
      <c r="M141" s="670" t="s">
        <v>952</v>
      </c>
      <c r="N141" s="671" t="s">
        <v>143</v>
      </c>
      <c r="O141" s="673" t="s">
        <v>952</v>
      </c>
      <c r="P141" s="671" t="s">
        <v>143</v>
      </c>
      <c r="Q141" s="673" t="s">
        <v>952</v>
      </c>
      <c r="R141" s="671" t="s">
        <v>143</v>
      </c>
      <c r="S141" s="673" t="s">
        <v>959</v>
      </c>
      <c r="T141" s="671" t="s">
        <v>143</v>
      </c>
      <c r="U141" s="674" t="s">
        <v>1244</v>
      </c>
    </row>
    <row r="142" spans="1:21" ht="15" customHeight="1">
      <c r="A142" s="667" t="s">
        <v>889</v>
      </c>
      <c r="B142" s="668" t="s">
        <v>1245</v>
      </c>
      <c r="C142" s="667" t="s">
        <v>182</v>
      </c>
      <c r="D142" s="667" t="s">
        <v>366</v>
      </c>
      <c r="E142" s="667" t="s">
        <v>207</v>
      </c>
      <c r="F142" s="669" t="s">
        <v>1246</v>
      </c>
      <c r="G142" s="670" t="s">
        <v>956</v>
      </c>
      <c r="H142" s="671" t="s">
        <v>975</v>
      </c>
      <c r="I142" s="670" t="s">
        <v>1029</v>
      </c>
      <c r="J142" s="671" t="s">
        <v>975</v>
      </c>
      <c r="K142" s="670" t="s">
        <v>969</v>
      </c>
      <c r="L142" s="671" t="s">
        <v>975</v>
      </c>
      <c r="M142" s="670" t="s">
        <v>952</v>
      </c>
      <c r="N142" s="671" t="s">
        <v>975</v>
      </c>
      <c r="O142" s="673" t="s">
        <v>952</v>
      </c>
      <c r="P142" s="671" t="s">
        <v>975</v>
      </c>
      <c r="Q142" s="673" t="s">
        <v>952</v>
      </c>
      <c r="R142" s="671" t="s">
        <v>975</v>
      </c>
      <c r="S142" s="673" t="s">
        <v>959</v>
      </c>
      <c r="T142" s="671" t="s">
        <v>975</v>
      </c>
      <c r="U142" s="674"/>
    </row>
    <row r="143" spans="1:21" ht="15" customHeight="1">
      <c r="A143" s="667" t="s">
        <v>891</v>
      </c>
      <c r="B143" s="668" t="s">
        <v>464</v>
      </c>
      <c r="C143" s="667" t="s">
        <v>153</v>
      </c>
      <c r="D143" s="667" t="s">
        <v>152</v>
      </c>
      <c r="E143" s="667" t="s">
        <v>218</v>
      </c>
      <c r="F143" s="669" t="s">
        <v>1247</v>
      </c>
      <c r="G143" s="670" t="s">
        <v>974</v>
      </c>
      <c r="H143" s="671" t="s">
        <v>143</v>
      </c>
      <c r="I143" s="670" t="s">
        <v>1050</v>
      </c>
      <c r="J143" s="671" t="s">
        <v>143</v>
      </c>
      <c r="K143" s="670" t="s">
        <v>1042</v>
      </c>
      <c r="L143" s="671" t="s">
        <v>143</v>
      </c>
      <c r="M143" s="670" t="s">
        <v>952</v>
      </c>
      <c r="N143" s="671" t="s">
        <v>156</v>
      </c>
      <c r="O143" s="673" t="s">
        <v>952</v>
      </c>
      <c r="P143" s="671" t="s">
        <v>156</v>
      </c>
      <c r="Q143" s="673" t="s">
        <v>952</v>
      </c>
      <c r="R143" s="671" t="s">
        <v>143</v>
      </c>
      <c r="S143" s="673" t="s">
        <v>998</v>
      </c>
      <c r="T143" s="671" t="s">
        <v>143</v>
      </c>
      <c r="U143" s="674"/>
    </row>
    <row r="144" spans="1:21" ht="15" customHeight="1">
      <c r="A144" s="667" t="s">
        <v>465</v>
      </c>
      <c r="B144" s="668" t="s">
        <v>466</v>
      </c>
      <c r="C144" s="667" t="s">
        <v>273</v>
      </c>
      <c r="D144" s="667" t="s">
        <v>310</v>
      </c>
      <c r="E144" s="667" t="s">
        <v>218</v>
      </c>
      <c r="F144" s="669" t="s">
        <v>1248</v>
      </c>
      <c r="G144" s="670" t="s">
        <v>956</v>
      </c>
      <c r="H144" s="671" t="s">
        <v>143</v>
      </c>
      <c r="I144" s="670" t="s">
        <v>949</v>
      </c>
      <c r="J144" s="671" t="s">
        <v>143</v>
      </c>
      <c r="K144" s="670" t="s">
        <v>989</v>
      </c>
      <c r="L144" s="671" t="s">
        <v>143</v>
      </c>
      <c r="M144" s="670" t="s">
        <v>950</v>
      </c>
      <c r="N144" s="671" t="s">
        <v>143</v>
      </c>
      <c r="O144" s="673" t="s">
        <v>950</v>
      </c>
      <c r="P144" s="671" t="s">
        <v>156</v>
      </c>
      <c r="Q144" s="673" t="s">
        <v>950</v>
      </c>
      <c r="R144" s="671" t="s">
        <v>143</v>
      </c>
      <c r="S144" s="673" t="s">
        <v>985</v>
      </c>
      <c r="T144" s="671" t="s">
        <v>156</v>
      </c>
      <c r="U144" s="674"/>
    </row>
    <row r="145" spans="1:21" ht="15" customHeight="1">
      <c r="A145" s="667" t="s">
        <v>1249</v>
      </c>
      <c r="B145" s="668" t="s">
        <v>468</v>
      </c>
      <c r="C145" s="667" t="s">
        <v>892</v>
      </c>
      <c r="D145" s="667" t="s">
        <v>469</v>
      </c>
      <c r="E145" s="667" t="s">
        <v>218</v>
      </c>
      <c r="F145" s="669" t="s">
        <v>1250</v>
      </c>
      <c r="G145" s="670" t="s">
        <v>974</v>
      </c>
      <c r="H145" s="671" t="s">
        <v>143</v>
      </c>
      <c r="I145" s="670" t="s">
        <v>1013</v>
      </c>
      <c r="J145" s="671" t="s">
        <v>143</v>
      </c>
      <c r="K145" s="670" t="s">
        <v>1042</v>
      </c>
      <c r="L145" s="671" t="s">
        <v>143</v>
      </c>
      <c r="M145" s="670" t="s">
        <v>952</v>
      </c>
      <c r="N145" s="671" t="s">
        <v>143</v>
      </c>
      <c r="O145" s="673" t="s">
        <v>952</v>
      </c>
      <c r="P145" s="671" t="s">
        <v>143</v>
      </c>
      <c r="Q145" s="673" t="s">
        <v>952</v>
      </c>
      <c r="R145" s="671" t="s">
        <v>143</v>
      </c>
      <c r="S145" s="673" t="s">
        <v>959</v>
      </c>
      <c r="T145" s="671" t="s">
        <v>143</v>
      </c>
      <c r="U145" s="674" t="s">
        <v>1251</v>
      </c>
    </row>
    <row r="146" spans="1:21" ht="15" customHeight="1">
      <c r="A146" s="667" t="s">
        <v>893</v>
      </c>
      <c r="B146" s="668" t="s">
        <v>894</v>
      </c>
      <c r="C146" s="667" t="s">
        <v>892</v>
      </c>
      <c r="D146" s="667" t="s">
        <v>469</v>
      </c>
      <c r="E146" s="667" t="s">
        <v>198</v>
      </c>
      <c r="F146" s="669" t="s">
        <v>1252</v>
      </c>
      <c r="G146" s="670" t="s">
        <v>967</v>
      </c>
      <c r="H146" s="671" t="s">
        <v>975</v>
      </c>
      <c r="I146" s="670" t="s">
        <v>997</v>
      </c>
      <c r="J146" s="671" t="s">
        <v>975</v>
      </c>
      <c r="K146" s="670" t="s">
        <v>1000</v>
      </c>
      <c r="L146" s="671" t="s">
        <v>975</v>
      </c>
      <c r="M146" s="670" t="s">
        <v>952</v>
      </c>
      <c r="N146" s="671" t="s">
        <v>975</v>
      </c>
      <c r="O146" s="673" t="s">
        <v>952</v>
      </c>
      <c r="P146" s="671" t="s">
        <v>975</v>
      </c>
      <c r="Q146" s="673" t="s">
        <v>952</v>
      </c>
      <c r="R146" s="671" t="s">
        <v>975</v>
      </c>
      <c r="S146" s="673" t="s">
        <v>959</v>
      </c>
      <c r="T146" s="671" t="s">
        <v>975</v>
      </c>
      <c r="U146" s="674"/>
    </row>
    <row r="147" spans="1:21" ht="15" customHeight="1">
      <c r="A147" s="667" t="s">
        <v>472</v>
      </c>
      <c r="B147" s="679" t="s">
        <v>1253</v>
      </c>
      <c r="C147" s="667" t="s">
        <v>137</v>
      </c>
      <c r="D147" s="667" t="s">
        <v>1163</v>
      </c>
      <c r="E147" s="667" t="s">
        <v>218</v>
      </c>
      <c r="F147" s="669" t="s">
        <v>1254</v>
      </c>
      <c r="G147" s="670" t="s">
        <v>967</v>
      </c>
      <c r="H147" s="671" t="s">
        <v>143</v>
      </c>
      <c r="I147" s="670" t="s">
        <v>1029</v>
      </c>
      <c r="J147" s="671" t="s">
        <v>143</v>
      </c>
      <c r="K147" s="670" t="s">
        <v>996</v>
      </c>
      <c r="L147" s="671" t="s">
        <v>143</v>
      </c>
      <c r="M147" s="670" t="s">
        <v>950</v>
      </c>
      <c r="N147" s="671" t="s">
        <v>143</v>
      </c>
      <c r="O147" s="673" t="s">
        <v>950</v>
      </c>
      <c r="P147" s="671" t="s">
        <v>143</v>
      </c>
      <c r="Q147" s="673" t="s">
        <v>950</v>
      </c>
      <c r="R147" s="671" t="s">
        <v>143</v>
      </c>
      <c r="S147" s="673" t="s">
        <v>998</v>
      </c>
      <c r="T147" s="671" t="s">
        <v>143</v>
      </c>
      <c r="U147" s="674"/>
    </row>
    <row r="148" spans="1:21" ht="15" customHeight="1">
      <c r="A148" s="667" t="s">
        <v>895</v>
      </c>
      <c r="B148" s="679" t="s">
        <v>475</v>
      </c>
      <c r="C148" s="667" t="s">
        <v>137</v>
      </c>
      <c r="D148" s="667" t="s">
        <v>197</v>
      </c>
      <c r="E148" s="667" t="s">
        <v>207</v>
      </c>
      <c r="F148" s="669" t="s">
        <v>1255</v>
      </c>
      <c r="G148" s="670" t="s">
        <v>967</v>
      </c>
      <c r="H148" s="671" t="s">
        <v>143</v>
      </c>
      <c r="I148" s="670" t="s">
        <v>958</v>
      </c>
      <c r="J148" s="671" t="s">
        <v>143</v>
      </c>
      <c r="K148" s="670" t="s">
        <v>971</v>
      </c>
      <c r="L148" s="671" t="s">
        <v>143</v>
      </c>
      <c r="M148" s="670" t="s">
        <v>952</v>
      </c>
      <c r="N148" s="671" t="s">
        <v>143</v>
      </c>
      <c r="O148" s="673" t="s">
        <v>952</v>
      </c>
      <c r="P148" s="671" t="s">
        <v>143</v>
      </c>
      <c r="Q148" s="673" t="s">
        <v>952</v>
      </c>
      <c r="R148" s="671" t="s">
        <v>143</v>
      </c>
      <c r="S148" s="673" t="s">
        <v>959</v>
      </c>
      <c r="T148" s="671" t="s">
        <v>143</v>
      </c>
      <c r="U148" s="674"/>
    </row>
    <row r="149" spans="1:21" ht="15" customHeight="1">
      <c r="A149" s="667" t="s">
        <v>1256</v>
      </c>
      <c r="B149" s="679" t="s">
        <v>477</v>
      </c>
      <c r="C149" s="667" t="s">
        <v>182</v>
      </c>
      <c r="D149" s="667" t="s">
        <v>366</v>
      </c>
      <c r="E149" s="667" t="s">
        <v>218</v>
      </c>
      <c r="F149" s="669" t="s">
        <v>1257</v>
      </c>
      <c r="G149" s="670" t="s">
        <v>1003</v>
      </c>
      <c r="H149" s="671" t="s">
        <v>143</v>
      </c>
      <c r="I149" s="670" t="s">
        <v>988</v>
      </c>
      <c r="J149" s="671" t="s">
        <v>143</v>
      </c>
      <c r="K149" s="670" t="s">
        <v>1039</v>
      </c>
      <c r="L149" s="671" t="s">
        <v>143</v>
      </c>
      <c r="M149" s="670" t="s">
        <v>952</v>
      </c>
      <c r="N149" s="671" t="s">
        <v>143</v>
      </c>
      <c r="O149" s="673" t="s">
        <v>952</v>
      </c>
      <c r="P149" s="671" t="s">
        <v>143</v>
      </c>
      <c r="Q149" s="673" t="s">
        <v>952</v>
      </c>
      <c r="R149" s="671" t="s">
        <v>143</v>
      </c>
      <c r="S149" s="673" t="s">
        <v>959</v>
      </c>
      <c r="T149" s="671" t="s">
        <v>143</v>
      </c>
      <c r="U149" s="674"/>
    </row>
    <row r="150" spans="1:21" ht="15" customHeight="1">
      <c r="A150" s="667" t="s">
        <v>478</v>
      </c>
      <c r="B150" s="679" t="s">
        <v>479</v>
      </c>
      <c r="C150" s="667" t="s">
        <v>153</v>
      </c>
      <c r="D150" s="667" t="s">
        <v>152</v>
      </c>
      <c r="E150" s="667" t="s">
        <v>187</v>
      </c>
      <c r="F150" s="669" t="s">
        <v>1258</v>
      </c>
      <c r="G150" s="670" t="s">
        <v>967</v>
      </c>
      <c r="H150" s="671" t="s">
        <v>143</v>
      </c>
      <c r="I150" s="670" t="s">
        <v>997</v>
      </c>
      <c r="J150" s="671" t="s">
        <v>143</v>
      </c>
      <c r="K150" s="670" t="s">
        <v>958</v>
      </c>
      <c r="L150" s="671" t="s">
        <v>143</v>
      </c>
      <c r="M150" s="670" t="s">
        <v>950</v>
      </c>
      <c r="N150" s="671" t="s">
        <v>145</v>
      </c>
      <c r="O150" s="673" t="s">
        <v>951</v>
      </c>
      <c r="P150" s="671" t="s">
        <v>145</v>
      </c>
      <c r="Q150" s="673" t="s">
        <v>952</v>
      </c>
      <c r="R150" s="671" t="s">
        <v>143</v>
      </c>
      <c r="S150" s="673" t="s">
        <v>985</v>
      </c>
      <c r="T150" s="671" t="s">
        <v>145</v>
      </c>
      <c r="U150" s="674"/>
    </row>
    <row r="151" spans="1:21" ht="15" customHeight="1">
      <c r="A151" s="667" t="s">
        <v>480</v>
      </c>
      <c r="B151" s="679" t="s">
        <v>481</v>
      </c>
      <c r="C151" s="667" t="s">
        <v>137</v>
      </c>
      <c r="D151" s="667" t="s">
        <v>482</v>
      </c>
      <c r="E151" s="667" t="s">
        <v>194</v>
      </c>
      <c r="F151" s="669" t="s">
        <v>1259</v>
      </c>
      <c r="G151" s="670" t="s">
        <v>961</v>
      </c>
      <c r="H151" s="671" t="s">
        <v>143</v>
      </c>
      <c r="I151" s="670" t="s">
        <v>1036</v>
      </c>
      <c r="J151" s="671" t="s">
        <v>143</v>
      </c>
      <c r="K151" s="670" t="s">
        <v>1000</v>
      </c>
      <c r="L151" s="671" t="s">
        <v>143</v>
      </c>
      <c r="M151" s="670" t="s">
        <v>950</v>
      </c>
      <c r="N151" s="671" t="s">
        <v>145</v>
      </c>
      <c r="O151" s="673" t="s">
        <v>950</v>
      </c>
      <c r="P151" s="671" t="s">
        <v>145</v>
      </c>
      <c r="Q151" s="673" t="s">
        <v>952</v>
      </c>
      <c r="R151" s="671" t="s">
        <v>143</v>
      </c>
      <c r="S151" s="673" t="s">
        <v>959</v>
      </c>
      <c r="T151" s="671" t="s">
        <v>143</v>
      </c>
      <c r="U151" s="674"/>
    </row>
    <row r="152" spans="1:21" ht="15" customHeight="1">
      <c r="A152" s="667" t="s">
        <v>1260</v>
      </c>
      <c r="B152" s="679" t="s">
        <v>484</v>
      </c>
      <c r="C152" s="667" t="s">
        <v>137</v>
      </c>
      <c r="D152" s="667" t="s">
        <v>986</v>
      </c>
      <c r="E152" s="667" t="s">
        <v>162</v>
      </c>
      <c r="F152" s="669" t="s">
        <v>1261</v>
      </c>
      <c r="G152" s="670" t="s">
        <v>1090</v>
      </c>
      <c r="H152" s="671" t="s">
        <v>143</v>
      </c>
      <c r="I152" s="670" t="s">
        <v>948</v>
      </c>
      <c r="J152" s="671" t="s">
        <v>143</v>
      </c>
      <c r="K152" s="670" t="s">
        <v>1075</v>
      </c>
      <c r="L152" s="671" t="s">
        <v>143</v>
      </c>
      <c r="M152" s="670" t="s">
        <v>950</v>
      </c>
      <c r="N152" s="671" t="s">
        <v>143</v>
      </c>
      <c r="O152" s="673" t="s">
        <v>950</v>
      </c>
      <c r="P152" s="671" t="s">
        <v>156</v>
      </c>
      <c r="Q152" s="673" t="s">
        <v>952</v>
      </c>
      <c r="R152" s="671" t="s">
        <v>143</v>
      </c>
      <c r="S152" s="673" t="s">
        <v>1178</v>
      </c>
      <c r="T152" s="671" t="s">
        <v>145</v>
      </c>
      <c r="U152" s="674"/>
    </row>
    <row r="153" spans="1:21" ht="15" customHeight="1">
      <c r="A153" s="667" t="s">
        <v>1262</v>
      </c>
      <c r="B153" s="679" t="s">
        <v>486</v>
      </c>
      <c r="C153" s="667" t="s">
        <v>137</v>
      </c>
      <c r="D153" s="667" t="s">
        <v>172</v>
      </c>
      <c r="E153" s="667" t="s">
        <v>204</v>
      </c>
      <c r="F153" s="669" t="s">
        <v>1263</v>
      </c>
      <c r="G153" s="670" t="s">
        <v>1003</v>
      </c>
      <c r="H153" s="671" t="s">
        <v>145</v>
      </c>
      <c r="I153" s="670" t="s">
        <v>969</v>
      </c>
      <c r="J153" s="671" t="s">
        <v>145</v>
      </c>
      <c r="K153" s="670" t="s">
        <v>1017</v>
      </c>
      <c r="L153" s="671" t="s">
        <v>145</v>
      </c>
      <c r="M153" s="670" t="s">
        <v>952</v>
      </c>
      <c r="N153" s="671" t="s">
        <v>143</v>
      </c>
      <c r="O153" s="673" t="s">
        <v>952</v>
      </c>
      <c r="P153" s="671" t="s">
        <v>143</v>
      </c>
      <c r="Q153" s="673" t="s">
        <v>952</v>
      </c>
      <c r="R153" s="671" t="s">
        <v>143</v>
      </c>
      <c r="S153" s="673" t="s">
        <v>959</v>
      </c>
      <c r="T153" s="671" t="s">
        <v>143</v>
      </c>
      <c r="U153" s="674"/>
    </row>
    <row r="154" spans="1:21" ht="15" customHeight="1">
      <c r="A154" s="667" t="s">
        <v>487</v>
      </c>
      <c r="B154" s="679" t="s">
        <v>488</v>
      </c>
      <c r="C154" s="667" t="s">
        <v>160</v>
      </c>
      <c r="D154" s="667" t="s">
        <v>228</v>
      </c>
      <c r="E154" s="667" t="s">
        <v>218</v>
      </c>
      <c r="F154" s="669" t="s">
        <v>1264</v>
      </c>
      <c r="G154" s="670" t="s">
        <v>982</v>
      </c>
      <c r="H154" s="671" t="s">
        <v>156</v>
      </c>
      <c r="I154" s="670" t="s">
        <v>1017</v>
      </c>
      <c r="J154" s="671" t="s">
        <v>143</v>
      </c>
      <c r="K154" s="670" t="s">
        <v>1082</v>
      </c>
      <c r="L154" s="671" t="s">
        <v>156</v>
      </c>
      <c r="M154" s="670" t="s">
        <v>950</v>
      </c>
      <c r="N154" s="671" t="s">
        <v>143</v>
      </c>
      <c r="O154" s="673" t="s">
        <v>952</v>
      </c>
      <c r="P154" s="671" t="s">
        <v>143</v>
      </c>
      <c r="Q154" s="673" t="s">
        <v>950</v>
      </c>
      <c r="R154" s="671" t="s">
        <v>143</v>
      </c>
      <c r="S154" s="673" t="s">
        <v>959</v>
      </c>
      <c r="T154" s="671" t="s">
        <v>143</v>
      </c>
      <c r="U154" s="674"/>
    </row>
    <row r="155" spans="1:21" ht="15" customHeight="1">
      <c r="A155" s="667" t="s">
        <v>489</v>
      </c>
      <c r="B155" s="679" t="s">
        <v>490</v>
      </c>
      <c r="C155" s="667" t="s">
        <v>291</v>
      </c>
      <c r="D155" s="667" t="s">
        <v>424</v>
      </c>
      <c r="E155" s="667" t="s">
        <v>359</v>
      </c>
      <c r="F155" s="669" t="s">
        <v>1265</v>
      </c>
      <c r="G155" s="670" t="s">
        <v>956</v>
      </c>
      <c r="H155" s="671" t="s">
        <v>143</v>
      </c>
      <c r="I155" s="670" t="s">
        <v>964</v>
      </c>
      <c r="J155" s="671" t="s">
        <v>143</v>
      </c>
      <c r="K155" s="670" t="s">
        <v>958</v>
      </c>
      <c r="L155" s="671" t="s">
        <v>143</v>
      </c>
      <c r="M155" s="670" t="s">
        <v>952</v>
      </c>
      <c r="N155" s="671" t="s">
        <v>156</v>
      </c>
      <c r="O155" s="673" t="s">
        <v>952</v>
      </c>
      <c r="P155" s="671" t="s">
        <v>143</v>
      </c>
      <c r="Q155" s="673" t="s">
        <v>952</v>
      </c>
      <c r="R155" s="671" t="s">
        <v>156</v>
      </c>
      <c r="S155" s="673" t="s">
        <v>959</v>
      </c>
      <c r="T155" s="671" t="s">
        <v>143</v>
      </c>
      <c r="U155" s="674" t="s">
        <v>1266</v>
      </c>
    </row>
    <row r="156" spans="1:21" ht="15" customHeight="1">
      <c r="A156" s="667" t="s">
        <v>491</v>
      </c>
      <c r="B156" s="679" t="s">
        <v>1267</v>
      </c>
      <c r="C156" s="667" t="s">
        <v>182</v>
      </c>
      <c r="D156" s="667" t="s">
        <v>267</v>
      </c>
      <c r="E156" s="667" t="s">
        <v>204</v>
      </c>
      <c r="F156" s="669" t="s">
        <v>1268</v>
      </c>
      <c r="G156" s="670" t="s">
        <v>1003</v>
      </c>
      <c r="H156" s="671" t="s">
        <v>145</v>
      </c>
      <c r="I156" s="670" t="s">
        <v>983</v>
      </c>
      <c r="J156" s="671" t="s">
        <v>143</v>
      </c>
      <c r="K156" s="670" t="s">
        <v>968</v>
      </c>
      <c r="L156" s="671" t="s">
        <v>143</v>
      </c>
      <c r="M156" s="670" t="s">
        <v>952</v>
      </c>
      <c r="N156" s="671" t="s">
        <v>143</v>
      </c>
      <c r="O156" s="673" t="s">
        <v>952</v>
      </c>
      <c r="P156" s="671" t="s">
        <v>143</v>
      </c>
      <c r="Q156" s="673" t="s">
        <v>952</v>
      </c>
      <c r="R156" s="671" t="s">
        <v>143</v>
      </c>
      <c r="S156" s="673" t="s">
        <v>959</v>
      </c>
      <c r="T156" s="671" t="s">
        <v>143</v>
      </c>
      <c r="U156" s="674"/>
    </row>
    <row r="157" spans="1:21" ht="15" customHeight="1">
      <c r="A157" s="667" t="s">
        <v>897</v>
      </c>
      <c r="B157" s="668" t="s">
        <v>898</v>
      </c>
      <c r="C157" s="667" t="s">
        <v>182</v>
      </c>
      <c r="D157" s="667" t="s">
        <v>221</v>
      </c>
      <c r="E157" s="667" t="s">
        <v>194</v>
      </c>
      <c r="F157" s="669" t="s">
        <v>1269</v>
      </c>
      <c r="G157" s="670" t="s">
        <v>956</v>
      </c>
      <c r="H157" s="671" t="s">
        <v>975</v>
      </c>
      <c r="I157" s="670" t="s">
        <v>971</v>
      </c>
      <c r="J157" s="671" t="s">
        <v>975</v>
      </c>
      <c r="K157" s="670" t="s">
        <v>962</v>
      </c>
      <c r="L157" s="671" t="s">
        <v>975</v>
      </c>
      <c r="M157" s="670" t="s">
        <v>950</v>
      </c>
      <c r="N157" s="671" t="s">
        <v>975</v>
      </c>
      <c r="O157" s="673" t="s">
        <v>951</v>
      </c>
      <c r="P157" s="671" t="s">
        <v>975</v>
      </c>
      <c r="Q157" s="673" t="s">
        <v>952</v>
      </c>
      <c r="R157" s="671" t="s">
        <v>975</v>
      </c>
      <c r="S157" s="673" t="s">
        <v>959</v>
      </c>
      <c r="T157" s="671" t="s">
        <v>975</v>
      </c>
      <c r="U157" s="674"/>
    </row>
    <row r="158" spans="1:21" ht="15" customHeight="1">
      <c r="A158" s="667" t="s">
        <v>495</v>
      </c>
      <c r="B158" s="668" t="s">
        <v>496</v>
      </c>
      <c r="C158" s="667" t="s">
        <v>160</v>
      </c>
      <c r="D158" s="667" t="s">
        <v>228</v>
      </c>
      <c r="E158" s="667" t="s">
        <v>187</v>
      </c>
      <c r="F158" s="669" t="s">
        <v>1270</v>
      </c>
      <c r="G158" s="670" t="s">
        <v>967</v>
      </c>
      <c r="H158" s="671" t="s">
        <v>143</v>
      </c>
      <c r="I158" s="670" t="s">
        <v>971</v>
      </c>
      <c r="J158" s="671" t="s">
        <v>143</v>
      </c>
      <c r="K158" s="670" t="s">
        <v>983</v>
      </c>
      <c r="L158" s="671" t="s">
        <v>143</v>
      </c>
      <c r="M158" s="670" t="s">
        <v>950</v>
      </c>
      <c r="N158" s="671" t="s">
        <v>143</v>
      </c>
      <c r="O158" s="673" t="s">
        <v>950</v>
      </c>
      <c r="P158" s="671" t="s">
        <v>143</v>
      </c>
      <c r="Q158" s="673" t="s">
        <v>952</v>
      </c>
      <c r="R158" s="671" t="s">
        <v>143</v>
      </c>
      <c r="S158" s="673" t="s">
        <v>1009</v>
      </c>
      <c r="T158" s="671" t="s">
        <v>143</v>
      </c>
      <c r="U158" s="674"/>
    </row>
    <row r="159" spans="1:21" ht="15" customHeight="1">
      <c r="A159" s="956" t="s">
        <v>1271</v>
      </c>
      <c r="B159" s="957" t="s">
        <v>158</v>
      </c>
      <c r="C159" s="956" t="s">
        <v>160</v>
      </c>
      <c r="D159" s="956" t="s">
        <v>972</v>
      </c>
      <c r="E159" s="956" t="s">
        <v>162</v>
      </c>
      <c r="F159" s="669" t="s">
        <v>1272</v>
      </c>
      <c r="G159" s="670" t="s">
        <v>961</v>
      </c>
      <c r="H159" s="671" t="s">
        <v>143</v>
      </c>
      <c r="I159" s="670" t="s">
        <v>957</v>
      </c>
      <c r="J159" s="671" t="s">
        <v>143</v>
      </c>
      <c r="K159" s="670" t="s">
        <v>965</v>
      </c>
      <c r="L159" s="671" t="s">
        <v>143</v>
      </c>
      <c r="M159" s="670" t="s">
        <v>952</v>
      </c>
      <c r="N159" s="671" t="s">
        <v>156</v>
      </c>
      <c r="O159" s="673" t="s">
        <v>952</v>
      </c>
      <c r="P159" s="671" t="s">
        <v>143</v>
      </c>
      <c r="Q159" s="673" t="s">
        <v>952</v>
      </c>
      <c r="R159" s="671" t="s">
        <v>156</v>
      </c>
      <c r="S159" s="673" t="s">
        <v>959</v>
      </c>
      <c r="T159" s="671" t="s">
        <v>156</v>
      </c>
      <c r="U159" s="674"/>
    </row>
    <row r="160" spans="1:21" ht="15" customHeight="1">
      <c r="A160" s="956" t="s">
        <v>1273</v>
      </c>
      <c r="B160" s="957" t="s">
        <v>213</v>
      </c>
      <c r="C160" s="956" t="s">
        <v>160</v>
      </c>
      <c r="D160" s="956" t="s">
        <v>972</v>
      </c>
      <c r="E160" s="956" t="s">
        <v>173</v>
      </c>
      <c r="F160" s="669" t="s">
        <v>1274</v>
      </c>
      <c r="G160" s="670" t="s">
        <v>1003</v>
      </c>
      <c r="H160" s="671" t="s">
        <v>145</v>
      </c>
      <c r="I160" s="670" t="s">
        <v>997</v>
      </c>
      <c r="J160" s="671" t="s">
        <v>145</v>
      </c>
      <c r="K160" s="670" t="s">
        <v>976</v>
      </c>
      <c r="L160" s="671" t="s">
        <v>143</v>
      </c>
      <c r="M160" s="670" t="s">
        <v>950</v>
      </c>
      <c r="N160" s="671" t="s">
        <v>145</v>
      </c>
      <c r="O160" s="673" t="s">
        <v>950</v>
      </c>
      <c r="P160" s="671" t="s">
        <v>145</v>
      </c>
      <c r="Q160" s="673" t="s">
        <v>952</v>
      </c>
      <c r="R160" s="671" t="s">
        <v>143</v>
      </c>
      <c r="S160" s="673" t="s">
        <v>959</v>
      </c>
      <c r="T160" s="671" t="s">
        <v>143</v>
      </c>
      <c r="U160" s="674"/>
    </row>
    <row r="161" spans="1:21" ht="15" customHeight="1">
      <c r="A161" s="667" t="s">
        <v>899</v>
      </c>
      <c r="B161" s="668" t="s">
        <v>900</v>
      </c>
      <c r="C161" s="667" t="s">
        <v>160</v>
      </c>
      <c r="D161" s="667" t="s">
        <v>972</v>
      </c>
      <c r="E161" s="667" t="s">
        <v>852</v>
      </c>
      <c r="F161" s="669" t="s">
        <v>1275</v>
      </c>
      <c r="G161" s="670" t="s">
        <v>1003</v>
      </c>
      <c r="H161" s="671" t="s">
        <v>975</v>
      </c>
      <c r="I161" s="676" t="s">
        <v>828</v>
      </c>
      <c r="J161" s="671" t="s">
        <v>975</v>
      </c>
      <c r="K161" s="670" t="s">
        <v>1190</v>
      </c>
      <c r="L161" s="671" t="s">
        <v>975</v>
      </c>
      <c r="M161" s="670" t="s">
        <v>952</v>
      </c>
      <c r="N161" s="671" t="s">
        <v>975</v>
      </c>
      <c r="O161" s="673" t="s">
        <v>952</v>
      </c>
      <c r="P161" s="671" t="s">
        <v>975</v>
      </c>
      <c r="Q161" s="673" t="s">
        <v>952</v>
      </c>
      <c r="R161" s="671" t="s">
        <v>975</v>
      </c>
      <c r="S161" s="673" t="s">
        <v>959</v>
      </c>
      <c r="T161" s="671" t="s">
        <v>975</v>
      </c>
      <c r="U161" s="674"/>
    </row>
    <row r="162" spans="1:21" ht="15" customHeight="1">
      <c r="A162" s="667" t="s">
        <v>1276</v>
      </c>
      <c r="B162" s="668" t="s">
        <v>437</v>
      </c>
      <c r="C162" s="667" t="s">
        <v>160</v>
      </c>
      <c r="D162" s="667" t="s">
        <v>972</v>
      </c>
      <c r="E162" s="667" t="s">
        <v>852</v>
      </c>
      <c r="F162" s="669" t="s">
        <v>1277</v>
      </c>
      <c r="G162" s="670" t="s">
        <v>956</v>
      </c>
      <c r="H162" s="671" t="s">
        <v>143</v>
      </c>
      <c r="I162" s="670" t="s">
        <v>1036</v>
      </c>
      <c r="J162" s="671" t="s">
        <v>143</v>
      </c>
      <c r="K162" s="670" t="s">
        <v>1017</v>
      </c>
      <c r="L162" s="671" t="s">
        <v>145</v>
      </c>
      <c r="M162" s="670" t="s">
        <v>952</v>
      </c>
      <c r="N162" s="671" t="s">
        <v>143</v>
      </c>
      <c r="O162" s="673" t="s">
        <v>952</v>
      </c>
      <c r="P162" s="671" t="s">
        <v>143</v>
      </c>
      <c r="Q162" s="673" t="s">
        <v>952</v>
      </c>
      <c r="R162" s="671" t="s">
        <v>143</v>
      </c>
      <c r="S162" s="673" t="s">
        <v>959</v>
      </c>
      <c r="T162" s="671" t="s">
        <v>143</v>
      </c>
      <c r="U162" s="674"/>
    </row>
    <row r="163" spans="1:21" ht="15" customHeight="1">
      <c r="A163" s="667" t="s">
        <v>1278</v>
      </c>
      <c r="B163" s="668" t="s">
        <v>498</v>
      </c>
      <c r="C163" s="667" t="s">
        <v>160</v>
      </c>
      <c r="D163" s="667" t="s">
        <v>972</v>
      </c>
      <c r="E163" s="667" t="s">
        <v>162</v>
      </c>
      <c r="F163" s="669" t="s">
        <v>1279</v>
      </c>
      <c r="G163" s="670" t="s">
        <v>982</v>
      </c>
      <c r="H163" s="671" t="s">
        <v>143</v>
      </c>
      <c r="I163" s="670" t="s">
        <v>1050</v>
      </c>
      <c r="J163" s="671" t="s">
        <v>143</v>
      </c>
      <c r="K163" s="670" t="s">
        <v>1082</v>
      </c>
      <c r="L163" s="671" t="s">
        <v>143</v>
      </c>
      <c r="M163" s="670" t="s">
        <v>950</v>
      </c>
      <c r="N163" s="671" t="s">
        <v>145</v>
      </c>
      <c r="O163" s="673" t="s">
        <v>950</v>
      </c>
      <c r="P163" s="671" t="s">
        <v>145</v>
      </c>
      <c r="Q163" s="673" t="s">
        <v>952</v>
      </c>
      <c r="R163" s="671" t="s">
        <v>143</v>
      </c>
      <c r="S163" s="673" t="s">
        <v>1004</v>
      </c>
      <c r="T163" s="671" t="s">
        <v>143</v>
      </c>
      <c r="U163" s="674"/>
    </row>
    <row r="164" spans="1:21" ht="15" customHeight="1">
      <c r="A164" s="667" t="s">
        <v>1280</v>
      </c>
      <c r="B164" s="668" t="s">
        <v>500</v>
      </c>
      <c r="C164" s="667" t="s">
        <v>137</v>
      </c>
      <c r="D164" s="667" t="s">
        <v>197</v>
      </c>
      <c r="E164" s="667" t="s">
        <v>194</v>
      </c>
      <c r="F164" s="669" t="s">
        <v>1281</v>
      </c>
      <c r="G164" s="670" t="s">
        <v>967</v>
      </c>
      <c r="H164" s="671" t="s">
        <v>143</v>
      </c>
      <c r="I164" s="670" t="s">
        <v>996</v>
      </c>
      <c r="J164" s="671" t="s">
        <v>143</v>
      </c>
      <c r="K164" s="670" t="s">
        <v>996</v>
      </c>
      <c r="L164" s="671" t="s">
        <v>143</v>
      </c>
      <c r="M164" s="670" t="s">
        <v>952</v>
      </c>
      <c r="N164" s="671" t="s">
        <v>143</v>
      </c>
      <c r="O164" s="673" t="s">
        <v>952</v>
      </c>
      <c r="P164" s="671" t="s">
        <v>143</v>
      </c>
      <c r="Q164" s="673" t="s">
        <v>952</v>
      </c>
      <c r="R164" s="671" t="s">
        <v>143</v>
      </c>
      <c r="S164" s="673" t="s">
        <v>959</v>
      </c>
      <c r="T164" s="671" t="s">
        <v>143</v>
      </c>
      <c r="U164" s="674"/>
    </row>
    <row r="165" spans="1:21" ht="15" customHeight="1">
      <c r="A165" s="667" t="s">
        <v>1282</v>
      </c>
      <c r="B165" s="668" t="s">
        <v>502</v>
      </c>
      <c r="C165" s="667" t="s">
        <v>182</v>
      </c>
      <c r="D165" s="667" t="s">
        <v>267</v>
      </c>
      <c r="E165" s="667" t="s">
        <v>198</v>
      </c>
      <c r="F165" s="669" t="s">
        <v>1283</v>
      </c>
      <c r="G165" s="670" t="s">
        <v>967</v>
      </c>
      <c r="H165" s="671" t="s">
        <v>143</v>
      </c>
      <c r="I165" s="670" t="s">
        <v>997</v>
      </c>
      <c r="J165" s="671" t="s">
        <v>143</v>
      </c>
      <c r="K165" s="670" t="s">
        <v>1021</v>
      </c>
      <c r="L165" s="671" t="s">
        <v>143</v>
      </c>
      <c r="M165" s="670" t="s">
        <v>952</v>
      </c>
      <c r="N165" s="671" t="s">
        <v>143</v>
      </c>
      <c r="O165" s="673" t="s">
        <v>952</v>
      </c>
      <c r="P165" s="671" t="s">
        <v>143</v>
      </c>
      <c r="Q165" s="673" t="s">
        <v>952</v>
      </c>
      <c r="R165" s="671" t="s">
        <v>143</v>
      </c>
      <c r="S165" s="673" t="s">
        <v>959</v>
      </c>
      <c r="T165" s="671" t="s">
        <v>143</v>
      </c>
      <c r="U165" s="674"/>
    </row>
    <row r="166" spans="1:21" ht="15" customHeight="1">
      <c r="A166" s="667" t="s">
        <v>503</v>
      </c>
      <c r="B166" s="668" t="s">
        <v>504</v>
      </c>
      <c r="C166" s="667" t="s">
        <v>137</v>
      </c>
      <c r="D166" s="667" t="s">
        <v>168</v>
      </c>
      <c r="E166" s="667" t="s">
        <v>218</v>
      </c>
      <c r="F166" s="669" t="s">
        <v>1284</v>
      </c>
      <c r="G166" s="670" t="s">
        <v>967</v>
      </c>
      <c r="H166" s="671" t="s">
        <v>143</v>
      </c>
      <c r="I166" s="670" t="s">
        <v>971</v>
      </c>
      <c r="J166" s="671" t="s">
        <v>143</v>
      </c>
      <c r="K166" s="670" t="s">
        <v>1021</v>
      </c>
      <c r="L166" s="671" t="s">
        <v>143</v>
      </c>
      <c r="M166" s="670" t="s">
        <v>950</v>
      </c>
      <c r="N166" s="671" t="s">
        <v>143</v>
      </c>
      <c r="O166" s="673" t="s">
        <v>951</v>
      </c>
      <c r="P166" s="671" t="s">
        <v>145</v>
      </c>
      <c r="Q166" s="673" t="s">
        <v>952</v>
      </c>
      <c r="R166" s="671" t="s">
        <v>143</v>
      </c>
      <c r="S166" s="673" t="s">
        <v>1004</v>
      </c>
      <c r="T166" s="671" t="s">
        <v>145</v>
      </c>
      <c r="U166" s="674"/>
    </row>
    <row r="167" spans="1:21" ht="15" customHeight="1">
      <c r="A167" s="667" t="s">
        <v>517</v>
      </c>
      <c r="B167" s="668" t="s">
        <v>518</v>
      </c>
      <c r="C167" s="667" t="s">
        <v>182</v>
      </c>
      <c r="D167" s="667" t="s">
        <v>267</v>
      </c>
      <c r="E167" s="667" t="s">
        <v>204</v>
      </c>
      <c r="F167" s="669" t="s">
        <v>1285</v>
      </c>
      <c r="G167" s="670" t="s">
        <v>982</v>
      </c>
      <c r="H167" s="671" t="s">
        <v>143</v>
      </c>
      <c r="I167" s="670" t="s">
        <v>1042</v>
      </c>
      <c r="J167" s="671" t="s">
        <v>143</v>
      </c>
      <c r="K167" s="670" t="s">
        <v>984</v>
      </c>
      <c r="L167" s="671" t="s">
        <v>143</v>
      </c>
      <c r="M167" s="670" t="s">
        <v>950</v>
      </c>
      <c r="N167" s="671" t="s">
        <v>143</v>
      </c>
      <c r="O167" s="673" t="s">
        <v>950</v>
      </c>
      <c r="P167" s="671" t="s">
        <v>143</v>
      </c>
      <c r="Q167" s="673" t="s">
        <v>950</v>
      </c>
      <c r="R167" s="671" t="s">
        <v>143</v>
      </c>
      <c r="S167" s="673" t="s">
        <v>1004</v>
      </c>
      <c r="T167" s="671" t="s">
        <v>143</v>
      </c>
      <c r="U167" s="674"/>
    </row>
    <row r="168" spans="1:21" ht="15" customHeight="1">
      <c r="A168" s="667" t="s">
        <v>1286</v>
      </c>
      <c r="B168" s="668" t="s">
        <v>1287</v>
      </c>
      <c r="C168" s="667" t="s">
        <v>137</v>
      </c>
      <c r="D168" s="667" t="s">
        <v>262</v>
      </c>
      <c r="E168" s="667" t="s">
        <v>207</v>
      </c>
      <c r="F168" s="669" t="s">
        <v>1288</v>
      </c>
      <c r="G168" s="670" t="s">
        <v>1090</v>
      </c>
      <c r="H168" s="671" t="s">
        <v>143</v>
      </c>
      <c r="I168" s="670" t="s">
        <v>1289</v>
      </c>
      <c r="J168" s="671" t="s">
        <v>143</v>
      </c>
      <c r="K168" s="670" t="s">
        <v>989</v>
      </c>
      <c r="L168" s="671" t="s">
        <v>143</v>
      </c>
      <c r="M168" s="670" t="s">
        <v>950</v>
      </c>
      <c r="N168" s="671" t="s">
        <v>143</v>
      </c>
      <c r="O168" s="673" t="s">
        <v>950</v>
      </c>
      <c r="P168" s="671" t="s">
        <v>143</v>
      </c>
      <c r="Q168" s="673" t="s">
        <v>952</v>
      </c>
      <c r="R168" s="671" t="s">
        <v>143</v>
      </c>
      <c r="S168" s="673" t="s">
        <v>959</v>
      </c>
      <c r="T168" s="671" t="s">
        <v>143</v>
      </c>
      <c r="U168" s="674"/>
    </row>
    <row r="169" spans="1:21" ht="15" customHeight="1">
      <c r="A169" s="667" t="s">
        <v>509</v>
      </c>
      <c r="B169" s="668" t="s">
        <v>510</v>
      </c>
      <c r="C169" s="667" t="s">
        <v>182</v>
      </c>
      <c r="D169" s="667" t="s">
        <v>221</v>
      </c>
      <c r="E169" s="667" t="s">
        <v>155</v>
      </c>
      <c r="F169" s="669" t="s">
        <v>1290</v>
      </c>
      <c r="G169" s="670" t="s">
        <v>961</v>
      </c>
      <c r="H169" s="671" t="s">
        <v>143</v>
      </c>
      <c r="I169" s="670" t="s">
        <v>949</v>
      </c>
      <c r="J169" s="671" t="s">
        <v>143</v>
      </c>
      <c r="K169" s="670" t="s">
        <v>1147</v>
      </c>
      <c r="L169" s="671" t="s">
        <v>143</v>
      </c>
      <c r="M169" s="670" t="s">
        <v>952</v>
      </c>
      <c r="N169" s="671" t="s">
        <v>143</v>
      </c>
      <c r="O169" s="673" t="s">
        <v>952</v>
      </c>
      <c r="P169" s="671" t="s">
        <v>143</v>
      </c>
      <c r="Q169" s="673" t="s">
        <v>952</v>
      </c>
      <c r="R169" s="671" t="s">
        <v>143</v>
      </c>
      <c r="S169" s="673" t="s">
        <v>959</v>
      </c>
      <c r="T169" s="671" t="s">
        <v>143</v>
      </c>
      <c r="U169" s="674" t="s">
        <v>1291</v>
      </c>
    </row>
    <row r="170" spans="1:21" ht="15" customHeight="1">
      <c r="A170" s="667" t="s">
        <v>1292</v>
      </c>
      <c r="B170" s="668" t="s">
        <v>1293</v>
      </c>
      <c r="C170" s="667" t="s">
        <v>137</v>
      </c>
      <c r="D170" s="667" t="s">
        <v>986</v>
      </c>
      <c r="E170" s="667" t="s">
        <v>852</v>
      </c>
      <c r="F170" s="669" t="s">
        <v>1294</v>
      </c>
      <c r="G170" s="670" t="s">
        <v>1090</v>
      </c>
      <c r="H170" s="671" t="s">
        <v>145</v>
      </c>
      <c r="I170" s="670" t="s">
        <v>1295</v>
      </c>
      <c r="J170" s="671" t="s">
        <v>143</v>
      </c>
      <c r="K170" s="670" t="s">
        <v>1147</v>
      </c>
      <c r="L170" s="671" t="s">
        <v>143</v>
      </c>
      <c r="M170" s="670" t="s">
        <v>951</v>
      </c>
      <c r="N170" s="671" t="s">
        <v>145</v>
      </c>
      <c r="O170" s="673" t="s">
        <v>951</v>
      </c>
      <c r="P170" s="671" t="s">
        <v>145</v>
      </c>
      <c r="Q170" s="673" t="s">
        <v>951</v>
      </c>
      <c r="R170" s="671" t="s">
        <v>145</v>
      </c>
      <c r="S170" s="673" t="s">
        <v>1296</v>
      </c>
      <c r="T170" s="671" t="s">
        <v>145</v>
      </c>
      <c r="U170" s="674"/>
    </row>
    <row r="171" spans="1:21" ht="15" customHeight="1">
      <c r="A171" s="667" t="s">
        <v>1297</v>
      </c>
      <c r="B171" s="668" t="s">
        <v>516</v>
      </c>
      <c r="C171" s="667" t="s">
        <v>160</v>
      </c>
      <c r="D171" s="667" t="s">
        <v>972</v>
      </c>
      <c r="E171" s="667" t="s">
        <v>169</v>
      </c>
      <c r="F171" s="669" t="s">
        <v>1298</v>
      </c>
      <c r="G171" s="670" t="s">
        <v>982</v>
      </c>
      <c r="H171" s="671" t="s">
        <v>143</v>
      </c>
      <c r="I171" s="670" t="s">
        <v>996</v>
      </c>
      <c r="J171" s="671" t="s">
        <v>143</v>
      </c>
      <c r="K171" s="670" t="s">
        <v>1025</v>
      </c>
      <c r="L171" s="671" t="s">
        <v>143</v>
      </c>
      <c r="M171" s="670" t="s">
        <v>950</v>
      </c>
      <c r="N171" s="671" t="s">
        <v>143</v>
      </c>
      <c r="O171" s="673" t="s">
        <v>950</v>
      </c>
      <c r="P171" s="671" t="s">
        <v>143</v>
      </c>
      <c r="Q171" s="673" t="s">
        <v>952</v>
      </c>
      <c r="R171" s="671" t="s">
        <v>156</v>
      </c>
      <c r="S171" s="673" t="s">
        <v>1009</v>
      </c>
      <c r="T171" s="671" t="s">
        <v>143</v>
      </c>
      <c r="U171" s="674"/>
    </row>
    <row r="172" spans="1:21" ht="15" customHeight="1">
      <c r="A172" s="667" t="s">
        <v>519</v>
      </c>
      <c r="B172" s="668" t="s">
        <v>520</v>
      </c>
      <c r="C172" s="667" t="s">
        <v>291</v>
      </c>
      <c r="D172" s="667" t="s">
        <v>424</v>
      </c>
      <c r="E172" s="667" t="s">
        <v>187</v>
      </c>
      <c r="F172" s="669" t="s">
        <v>1299</v>
      </c>
      <c r="G172" s="670" t="s">
        <v>956</v>
      </c>
      <c r="H172" s="671" t="s">
        <v>143</v>
      </c>
      <c r="I172" s="670" t="s">
        <v>949</v>
      </c>
      <c r="J172" s="671" t="s">
        <v>143</v>
      </c>
      <c r="K172" s="670" t="s">
        <v>968</v>
      </c>
      <c r="L172" s="671" t="s">
        <v>143</v>
      </c>
      <c r="M172" s="670" t="s">
        <v>952</v>
      </c>
      <c r="N172" s="671" t="s">
        <v>143</v>
      </c>
      <c r="O172" s="673" t="s">
        <v>952</v>
      </c>
      <c r="P172" s="671" t="s">
        <v>143</v>
      </c>
      <c r="Q172" s="673" t="s">
        <v>952</v>
      </c>
      <c r="R172" s="671" t="s">
        <v>143</v>
      </c>
      <c r="S172" s="673" t="s">
        <v>959</v>
      </c>
      <c r="T172" s="671" t="s">
        <v>143</v>
      </c>
      <c r="U172" s="674" t="s">
        <v>1300</v>
      </c>
    </row>
    <row r="173" spans="1:21" ht="15" customHeight="1">
      <c r="A173" s="667" t="s">
        <v>521</v>
      </c>
      <c r="B173" s="668" t="s">
        <v>522</v>
      </c>
      <c r="C173" s="667" t="s">
        <v>160</v>
      </c>
      <c r="D173" s="667" t="s">
        <v>972</v>
      </c>
      <c r="E173" s="667" t="s">
        <v>218</v>
      </c>
      <c r="F173" s="669" t="s">
        <v>1301</v>
      </c>
      <c r="G173" s="670" t="s">
        <v>1166</v>
      </c>
      <c r="H173" s="671" t="s">
        <v>143</v>
      </c>
      <c r="I173" s="670" t="s">
        <v>1302</v>
      </c>
      <c r="J173" s="671" t="s">
        <v>143</v>
      </c>
      <c r="K173" s="670" t="s">
        <v>1152</v>
      </c>
      <c r="L173" s="671" t="s">
        <v>143</v>
      </c>
      <c r="M173" s="670" t="s">
        <v>952</v>
      </c>
      <c r="N173" s="671" t="s">
        <v>143</v>
      </c>
      <c r="O173" s="673" t="s">
        <v>952</v>
      </c>
      <c r="P173" s="671" t="s">
        <v>143</v>
      </c>
      <c r="Q173" s="673" t="s">
        <v>952</v>
      </c>
      <c r="R173" s="671" t="s">
        <v>143</v>
      </c>
      <c r="S173" s="673" t="s">
        <v>1004</v>
      </c>
      <c r="T173" s="671" t="s">
        <v>143</v>
      </c>
      <c r="U173" s="674"/>
    </row>
    <row r="174" spans="1:21" ht="15" customHeight="1">
      <c r="A174" s="667" t="s">
        <v>523</v>
      </c>
      <c r="B174" s="668" t="s">
        <v>524</v>
      </c>
      <c r="C174" s="667" t="s">
        <v>182</v>
      </c>
      <c r="D174" s="667" t="s">
        <v>221</v>
      </c>
      <c r="E174" s="667" t="s">
        <v>187</v>
      </c>
      <c r="F174" s="669" t="s">
        <v>1303</v>
      </c>
      <c r="G174" s="670" t="s">
        <v>956</v>
      </c>
      <c r="H174" s="671" t="s">
        <v>143</v>
      </c>
      <c r="I174" s="670" t="s">
        <v>1029</v>
      </c>
      <c r="J174" s="671" t="s">
        <v>143</v>
      </c>
      <c r="K174" s="670" t="s">
        <v>1029</v>
      </c>
      <c r="L174" s="671" t="s">
        <v>143</v>
      </c>
      <c r="M174" s="670" t="s">
        <v>952</v>
      </c>
      <c r="N174" s="671" t="s">
        <v>143</v>
      </c>
      <c r="O174" s="673" t="s">
        <v>952</v>
      </c>
      <c r="P174" s="671" t="s">
        <v>143</v>
      </c>
      <c r="Q174" s="673" t="s">
        <v>952</v>
      </c>
      <c r="R174" s="671" t="s">
        <v>143</v>
      </c>
      <c r="S174" s="673" t="s">
        <v>959</v>
      </c>
      <c r="T174" s="671" t="s">
        <v>143</v>
      </c>
      <c r="U174" s="674"/>
    </row>
    <row r="175" spans="1:21" ht="15" customHeight="1">
      <c r="A175" s="667" t="s">
        <v>1304</v>
      </c>
      <c r="B175" s="668" t="s">
        <v>526</v>
      </c>
      <c r="C175" s="667" t="s">
        <v>160</v>
      </c>
      <c r="D175" s="667" t="s">
        <v>972</v>
      </c>
      <c r="E175" s="667" t="s">
        <v>162</v>
      </c>
      <c r="F175" s="669" t="s">
        <v>1305</v>
      </c>
      <c r="G175" s="670" t="s">
        <v>956</v>
      </c>
      <c r="H175" s="671" t="s">
        <v>143</v>
      </c>
      <c r="I175" s="670" t="s">
        <v>989</v>
      </c>
      <c r="J175" s="671" t="s">
        <v>143</v>
      </c>
      <c r="K175" s="670" t="s">
        <v>948</v>
      </c>
      <c r="L175" s="671" t="s">
        <v>143</v>
      </c>
      <c r="M175" s="670" t="s">
        <v>952</v>
      </c>
      <c r="N175" s="671" t="s">
        <v>156</v>
      </c>
      <c r="O175" s="673" t="s">
        <v>952</v>
      </c>
      <c r="P175" s="671" t="s">
        <v>156</v>
      </c>
      <c r="Q175" s="673" t="s">
        <v>952</v>
      </c>
      <c r="R175" s="671" t="s">
        <v>143</v>
      </c>
      <c r="S175" s="673" t="s">
        <v>959</v>
      </c>
      <c r="T175" s="671" t="s">
        <v>143</v>
      </c>
      <c r="U175" s="674"/>
    </row>
    <row r="176" spans="1:21" ht="15" customHeight="1">
      <c r="A176" s="667" t="s">
        <v>527</v>
      </c>
      <c r="B176" s="668" t="s">
        <v>1306</v>
      </c>
      <c r="C176" s="667" t="s">
        <v>137</v>
      </c>
      <c r="D176" s="667" t="s">
        <v>197</v>
      </c>
      <c r="E176" s="667" t="s">
        <v>204</v>
      </c>
      <c r="F176" s="669" t="s">
        <v>1307</v>
      </c>
      <c r="G176" s="670" t="s">
        <v>967</v>
      </c>
      <c r="H176" s="671" t="s">
        <v>143</v>
      </c>
      <c r="I176" s="670" t="s">
        <v>1029</v>
      </c>
      <c r="J176" s="671" t="s">
        <v>143</v>
      </c>
      <c r="K176" s="670" t="s">
        <v>996</v>
      </c>
      <c r="L176" s="671" t="s">
        <v>143</v>
      </c>
      <c r="M176" s="670" t="s">
        <v>952</v>
      </c>
      <c r="N176" s="671" t="s">
        <v>156</v>
      </c>
      <c r="O176" s="673" t="s">
        <v>952</v>
      </c>
      <c r="P176" s="671" t="s">
        <v>156</v>
      </c>
      <c r="Q176" s="673" t="s">
        <v>952</v>
      </c>
      <c r="R176" s="671" t="s">
        <v>156</v>
      </c>
      <c r="S176" s="673" t="s">
        <v>985</v>
      </c>
      <c r="T176" s="671" t="s">
        <v>143</v>
      </c>
      <c r="U176" s="674"/>
    </row>
    <row r="177" spans="1:21" ht="15" customHeight="1">
      <c r="A177" s="667" t="s">
        <v>531</v>
      </c>
      <c r="B177" s="668" t="s">
        <v>532</v>
      </c>
      <c r="C177" s="667" t="s">
        <v>160</v>
      </c>
      <c r="D177" s="667" t="s">
        <v>972</v>
      </c>
      <c r="E177" s="667" t="s">
        <v>852</v>
      </c>
      <c r="F177" s="669" t="s">
        <v>1308</v>
      </c>
      <c r="G177" s="670" t="s">
        <v>1090</v>
      </c>
      <c r="H177" s="671" t="s">
        <v>145</v>
      </c>
      <c r="I177" s="670" t="s">
        <v>1309</v>
      </c>
      <c r="J177" s="671" t="s">
        <v>143</v>
      </c>
      <c r="K177" s="670" t="s">
        <v>1147</v>
      </c>
      <c r="L177" s="671" t="s">
        <v>143</v>
      </c>
      <c r="M177" s="670" t="s">
        <v>950</v>
      </c>
      <c r="N177" s="671" t="s">
        <v>143</v>
      </c>
      <c r="O177" s="673" t="s">
        <v>951</v>
      </c>
      <c r="P177" s="671" t="s">
        <v>143</v>
      </c>
      <c r="Q177" s="673" t="s">
        <v>952</v>
      </c>
      <c r="R177" s="671" t="s">
        <v>143</v>
      </c>
      <c r="S177" s="673" t="s">
        <v>959</v>
      </c>
      <c r="T177" s="671" t="s">
        <v>143</v>
      </c>
      <c r="U177" s="674"/>
    </row>
    <row r="178" spans="1:21" ht="15" customHeight="1">
      <c r="A178" s="667" t="s">
        <v>1310</v>
      </c>
      <c r="B178" s="668" t="s">
        <v>534</v>
      </c>
      <c r="C178" s="667" t="s">
        <v>160</v>
      </c>
      <c r="D178" s="667" t="s">
        <v>972</v>
      </c>
      <c r="E178" s="667" t="s">
        <v>162</v>
      </c>
      <c r="F178" s="669" t="s">
        <v>1311</v>
      </c>
      <c r="G178" s="670" t="s">
        <v>1012</v>
      </c>
      <c r="H178" s="671" t="s">
        <v>143</v>
      </c>
      <c r="I178" s="670" t="s">
        <v>1312</v>
      </c>
      <c r="J178" s="671" t="s">
        <v>143</v>
      </c>
      <c r="K178" s="670" t="s">
        <v>1031</v>
      </c>
      <c r="L178" s="671" t="s">
        <v>143</v>
      </c>
      <c r="M178" s="670" t="s">
        <v>950</v>
      </c>
      <c r="N178" s="671" t="s">
        <v>143</v>
      </c>
      <c r="O178" s="673" t="s">
        <v>950</v>
      </c>
      <c r="P178" s="671" t="s">
        <v>143</v>
      </c>
      <c r="Q178" s="673" t="s">
        <v>952</v>
      </c>
      <c r="R178" s="671" t="s">
        <v>143</v>
      </c>
      <c r="S178" s="673" t="s">
        <v>1162</v>
      </c>
      <c r="T178" s="671" t="s">
        <v>143</v>
      </c>
      <c r="U178" s="674"/>
    </row>
    <row r="179" spans="1:21" ht="15" customHeight="1">
      <c r="A179" s="667" t="s">
        <v>1313</v>
      </c>
      <c r="B179" s="668" t="s">
        <v>538</v>
      </c>
      <c r="C179" s="667" t="s">
        <v>153</v>
      </c>
      <c r="D179" s="667" t="s">
        <v>152</v>
      </c>
      <c r="E179" s="667" t="s">
        <v>218</v>
      </c>
      <c r="F179" s="669" t="s">
        <v>1314</v>
      </c>
      <c r="G179" s="670" t="s">
        <v>974</v>
      </c>
      <c r="H179" s="671" t="s">
        <v>143</v>
      </c>
      <c r="I179" s="670" t="s">
        <v>1050</v>
      </c>
      <c r="J179" s="671" t="s">
        <v>143</v>
      </c>
      <c r="K179" s="670" t="s">
        <v>976</v>
      </c>
      <c r="L179" s="671" t="s">
        <v>143</v>
      </c>
      <c r="M179" s="670" t="s">
        <v>950</v>
      </c>
      <c r="N179" s="671" t="s">
        <v>143</v>
      </c>
      <c r="O179" s="673" t="s">
        <v>951</v>
      </c>
      <c r="P179" s="671" t="s">
        <v>143</v>
      </c>
      <c r="Q179" s="673" t="s">
        <v>950</v>
      </c>
      <c r="R179" s="671" t="s">
        <v>145</v>
      </c>
      <c r="S179" s="673" t="s">
        <v>1004</v>
      </c>
      <c r="T179" s="671" t="s">
        <v>145</v>
      </c>
      <c r="U179" s="674"/>
    </row>
    <row r="180" spans="1:21" ht="15" customHeight="1">
      <c r="A180" s="667" t="s">
        <v>539</v>
      </c>
      <c r="B180" s="668" t="s">
        <v>540</v>
      </c>
      <c r="C180" s="667" t="s">
        <v>153</v>
      </c>
      <c r="D180" s="667" t="s">
        <v>152</v>
      </c>
      <c r="E180" s="667" t="s">
        <v>852</v>
      </c>
      <c r="F180" s="669" t="s">
        <v>1315</v>
      </c>
      <c r="G180" s="670" t="s">
        <v>961</v>
      </c>
      <c r="H180" s="671" t="s">
        <v>143</v>
      </c>
      <c r="I180" s="670" t="s">
        <v>1029</v>
      </c>
      <c r="J180" s="671" t="s">
        <v>143</v>
      </c>
      <c r="K180" s="670" t="s">
        <v>1028</v>
      </c>
      <c r="L180" s="671" t="s">
        <v>143</v>
      </c>
      <c r="M180" s="670" t="s">
        <v>952</v>
      </c>
      <c r="N180" s="671" t="s">
        <v>143</v>
      </c>
      <c r="O180" s="673" t="s">
        <v>952</v>
      </c>
      <c r="P180" s="671" t="s">
        <v>143</v>
      </c>
      <c r="Q180" s="673" t="s">
        <v>952</v>
      </c>
      <c r="R180" s="671" t="s">
        <v>143</v>
      </c>
      <c r="S180" s="673" t="s">
        <v>959</v>
      </c>
      <c r="T180" s="671" t="s">
        <v>143</v>
      </c>
      <c r="U180" s="674"/>
    </row>
    <row r="181" spans="1:21" ht="15" customHeight="1">
      <c r="A181" s="667" t="s">
        <v>541</v>
      </c>
      <c r="B181" s="668" t="s">
        <v>542</v>
      </c>
      <c r="C181" s="667" t="s">
        <v>160</v>
      </c>
      <c r="D181" s="667" t="s">
        <v>972</v>
      </c>
      <c r="E181" s="667" t="s">
        <v>162</v>
      </c>
      <c r="F181" s="669" t="s">
        <v>1316</v>
      </c>
      <c r="G181" s="670" t="s">
        <v>967</v>
      </c>
      <c r="H181" s="671" t="s">
        <v>143</v>
      </c>
      <c r="I181" s="670" t="s">
        <v>996</v>
      </c>
      <c r="J181" s="671" t="s">
        <v>143</v>
      </c>
      <c r="K181" s="670" t="s">
        <v>1000</v>
      </c>
      <c r="L181" s="671" t="s">
        <v>143</v>
      </c>
      <c r="M181" s="670" t="s">
        <v>950</v>
      </c>
      <c r="N181" s="671" t="s">
        <v>143</v>
      </c>
      <c r="O181" s="673" t="s">
        <v>950</v>
      </c>
      <c r="P181" s="671" t="s">
        <v>143</v>
      </c>
      <c r="Q181" s="673" t="s">
        <v>952</v>
      </c>
      <c r="R181" s="671" t="s">
        <v>143</v>
      </c>
      <c r="S181" s="673" t="s">
        <v>959</v>
      </c>
      <c r="T181" s="671" t="s">
        <v>143</v>
      </c>
      <c r="U181" s="674"/>
    </row>
    <row r="182" spans="1:21" s="944" customFormat="1">
      <c r="A182" s="946"/>
      <c r="B182" s="946"/>
      <c r="C182" s="946"/>
      <c r="D182" s="946"/>
      <c r="E182" s="946"/>
      <c r="F182" s="947"/>
      <c r="G182" s="955"/>
      <c r="H182" s="955"/>
      <c r="I182" s="946"/>
      <c r="J182" s="946"/>
      <c r="K182" s="946"/>
      <c r="L182" s="946"/>
      <c r="M182" s="946"/>
      <c r="N182" s="946"/>
      <c r="O182" s="946"/>
      <c r="P182" s="946"/>
      <c r="Q182" s="946"/>
      <c r="R182" s="946"/>
      <c r="S182" s="946"/>
      <c r="T182" s="946"/>
      <c r="U182" s="946"/>
    </row>
    <row r="183" spans="1:21" s="944" customFormat="1">
      <c r="A183" s="946"/>
      <c r="B183" s="946"/>
      <c r="C183" s="946"/>
      <c r="D183" s="946"/>
      <c r="E183" s="946"/>
      <c r="F183" s="947"/>
      <c r="G183" s="954"/>
      <c r="H183" s="954"/>
      <c r="I183" s="946"/>
      <c r="J183" s="946"/>
      <c r="K183" s="946"/>
      <c r="L183" s="946"/>
      <c r="M183" s="946"/>
      <c r="N183" s="946"/>
      <c r="O183" s="946"/>
      <c r="P183" s="946"/>
      <c r="Q183" s="946"/>
      <c r="R183" s="946"/>
      <c r="S183" s="946"/>
      <c r="T183" s="946"/>
      <c r="U183" s="946"/>
    </row>
    <row r="184" spans="1:21" s="944" customFormat="1">
      <c r="A184" s="946"/>
      <c r="B184" s="946"/>
      <c r="C184" s="946"/>
      <c r="D184" s="946"/>
      <c r="E184" s="946"/>
      <c r="F184" s="947"/>
      <c r="G184" s="954"/>
      <c r="H184" s="954"/>
      <c r="I184" s="946"/>
      <c r="J184" s="946"/>
      <c r="K184" s="946"/>
      <c r="L184" s="946"/>
      <c r="M184" s="946"/>
      <c r="N184" s="946"/>
      <c r="O184" s="946"/>
      <c r="P184" s="946"/>
      <c r="Q184" s="946"/>
      <c r="R184" s="946"/>
      <c r="S184" s="946"/>
      <c r="T184" s="946"/>
      <c r="U184" s="946"/>
    </row>
    <row r="185" spans="1:21" ht="16">
      <c r="A185" s="1181" t="s">
        <v>1317</v>
      </c>
      <c r="B185" s="1181"/>
      <c r="C185" s="1181"/>
      <c r="D185" s="1181"/>
      <c r="E185" s="1181"/>
      <c r="F185" s="947"/>
      <c r="G185" s="953" t="s">
        <v>950</v>
      </c>
      <c r="H185" s="104" t="s">
        <v>145</v>
      </c>
      <c r="I185" s="946"/>
      <c r="J185" s="946"/>
      <c r="K185" s="946"/>
      <c r="L185" s="946"/>
      <c r="M185" s="946"/>
      <c r="N185" s="946"/>
      <c r="O185" s="946"/>
      <c r="P185" s="946"/>
      <c r="Q185" s="946"/>
      <c r="R185" s="946"/>
      <c r="S185" s="946"/>
      <c r="T185" s="946"/>
      <c r="U185" s="946"/>
    </row>
    <row r="186" spans="1:21" ht="16">
      <c r="A186" s="1166" t="s">
        <v>923</v>
      </c>
      <c r="B186" s="1166"/>
      <c r="C186" s="1166"/>
      <c r="D186" s="1166"/>
      <c r="E186" s="1166"/>
      <c r="F186" s="947"/>
      <c r="G186" s="952" t="s">
        <v>952</v>
      </c>
      <c r="H186" s="951" t="s">
        <v>143</v>
      </c>
      <c r="I186" s="946"/>
      <c r="J186" s="946"/>
      <c r="K186" s="946"/>
      <c r="L186" s="946"/>
      <c r="M186" s="946"/>
      <c r="N186" s="946"/>
      <c r="O186" s="946"/>
      <c r="P186" s="946"/>
      <c r="Q186" s="946"/>
      <c r="R186" s="946"/>
      <c r="S186" s="946"/>
      <c r="T186" s="946"/>
      <c r="U186" s="946"/>
    </row>
    <row r="187" spans="1:21" ht="15" customHeight="1">
      <c r="A187" s="87" t="s">
        <v>1318</v>
      </c>
      <c r="B187" s="1165" t="s">
        <v>1319</v>
      </c>
      <c r="C187" s="1165"/>
      <c r="D187" s="1165"/>
      <c r="E187" s="1165"/>
      <c r="F187" s="947"/>
      <c r="G187" s="950" t="s">
        <v>951</v>
      </c>
      <c r="H187" s="949" t="s">
        <v>156</v>
      </c>
      <c r="I187" s="946"/>
      <c r="J187" s="946"/>
      <c r="K187" s="946"/>
      <c r="L187" s="946"/>
      <c r="M187" s="946"/>
      <c r="N187" s="946"/>
      <c r="O187" s="946"/>
      <c r="P187" s="946"/>
      <c r="Q187" s="946"/>
      <c r="R187" s="946"/>
      <c r="S187" s="946"/>
      <c r="T187" s="946"/>
      <c r="U187" s="946"/>
    </row>
    <row r="188" spans="1:21" ht="15" customHeight="1">
      <c r="A188" s="110" t="s">
        <v>1320</v>
      </c>
      <c r="B188" s="1165" t="s">
        <v>1321</v>
      </c>
      <c r="C188" s="1165"/>
      <c r="D188" s="1165"/>
      <c r="E188" s="1165"/>
      <c r="F188" s="947"/>
      <c r="G188" s="671" t="s">
        <v>828</v>
      </c>
      <c r="H188" s="948" t="s">
        <v>975</v>
      </c>
      <c r="I188" s="946"/>
      <c r="J188" s="946"/>
      <c r="K188" s="946"/>
      <c r="L188" s="946"/>
      <c r="M188" s="946"/>
      <c r="N188" s="946"/>
      <c r="O188" s="946"/>
      <c r="P188" s="946"/>
      <c r="Q188" s="946"/>
      <c r="R188" s="946"/>
      <c r="S188" s="946"/>
      <c r="T188" s="946"/>
      <c r="U188" s="946"/>
    </row>
    <row r="189" spans="1:21" ht="30.75" customHeight="1">
      <c r="A189" s="111" t="s">
        <v>1322</v>
      </c>
      <c r="B189" s="1165" t="s">
        <v>1323</v>
      </c>
      <c r="C189" s="1165"/>
      <c r="D189" s="1165"/>
      <c r="E189" s="1165"/>
      <c r="F189" s="947"/>
      <c r="G189" s="671" t="s">
        <v>829</v>
      </c>
      <c r="H189" s="671"/>
      <c r="I189" s="946"/>
      <c r="J189" s="946"/>
      <c r="K189" s="946"/>
      <c r="L189" s="946"/>
      <c r="M189" s="946"/>
      <c r="N189" s="946"/>
      <c r="O189" s="946"/>
      <c r="P189" s="946"/>
      <c r="Q189" s="946"/>
      <c r="R189" s="946"/>
      <c r="S189" s="946"/>
      <c r="T189" s="946"/>
      <c r="U189" s="946"/>
    </row>
    <row r="190" spans="1:21" ht="16">
      <c r="A190" s="680" t="s">
        <v>909</v>
      </c>
      <c r="B190" s="1167" t="s">
        <v>828</v>
      </c>
      <c r="C190" s="1167"/>
      <c r="D190" s="1167"/>
      <c r="E190" s="1167"/>
      <c r="F190" s="947"/>
      <c r="G190" s="946"/>
      <c r="H190" s="946"/>
      <c r="I190" s="946"/>
      <c r="J190" s="946"/>
      <c r="K190" s="946"/>
      <c r="L190" s="946"/>
      <c r="M190" s="946"/>
      <c r="N190" s="946"/>
      <c r="O190" s="946"/>
      <c r="P190" s="946"/>
      <c r="Q190" s="946"/>
      <c r="R190" s="946"/>
      <c r="S190" s="946"/>
      <c r="T190" s="946"/>
      <c r="U190" s="946"/>
    </row>
    <row r="191" spans="1:21">
      <c r="A191" s="1166" t="s">
        <v>1324</v>
      </c>
      <c r="B191" s="1166"/>
      <c r="C191" s="1166"/>
      <c r="D191" s="1166"/>
      <c r="E191" s="1166"/>
      <c r="F191" s="947"/>
      <c r="G191" s="946"/>
      <c r="H191" s="946"/>
      <c r="I191" s="946"/>
      <c r="J191" s="946"/>
      <c r="K191" s="946"/>
      <c r="L191" s="946"/>
      <c r="M191" s="946"/>
      <c r="N191" s="946"/>
      <c r="O191" s="946"/>
      <c r="P191" s="946"/>
      <c r="Q191" s="946"/>
      <c r="R191" s="946"/>
      <c r="S191" s="946"/>
      <c r="T191" s="946"/>
      <c r="U191" s="946"/>
    </row>
    <row r="192" spans="1:21" ht="30.75" customHeight="1">
      <c r="A192" s="87" t="s">
        <v>1318</v>
      </c>
      <c r="B192" s="1165" t="s">
        <v>1325</v>
      </c>
      <c r="C192" s="1165"/>
      <c r="D192" s="1165"/>
      <c r="E192" s="1165"/>
      <c r="F192" s="947"/>
      <c r="G192" s="946"/>
      <c r="H192" s="946"/>
      <c r="I192" s="946"/>
      <c r="J192" s="946"/>
      <c r="K192" s="946"/>
      <c r="L192" s="946"/>
      <c r="M192" s="946"/>
      <c r="N192" s="946"/>
      <c r="O192" s="946"/>
      <c r="P192" s="946"/>
      <c r="Q192" s="946"/>
      <c r="R192" s="946"/>
      <c r="S192" s="946"/>
      <c r="T192" s="946"/>
      <c r="U192" s="946"/>
    </row>
    <row r="193" spans="1:21" ht="30.75" customHeight="1">
      <c r="A193" s="110" t="s">
        <v>1320</v>
      </c>
      <c r="B193" s="1165" t="s">
        <v>1326</v>
      </c>
      <c r="C193" s="1165"/>
      <c r="D193" s="1165"/>
      <c r="E193" s="1165"/>
      <c r="F193" s="947"/>
      <c r="G193" s="946"/>
      <c r="H193" s="946"/>
      <c r="I193" s="946"/>
      <c r="J193" s="946"/>
      <c r="K193" s="946"/>
      <c r="L193" s="946"/>
      <c r="M193" s="946"/>
      <c r="N193" s="946"/>
      <c r="O193" s="946"/>
      <c r="P193" s="946"/>
      <c r="Q193" s="946"/>
      <c r="R193" s="946"/>
      <c r="S193" s="946"/>
      <c r="T193" s="946"/>
      <c r="U193" s="946"/>
    </row>
    <row r="194" spans="1:21" ht="30.75" customHeight="1">
      <c r="A194" s="111" t="s">
        <v>1322</v>
      </c>
      <c r="B194" s="1165" t="s">
        <v>1327</v>
      </c>
      <c r="C194" s="1165"/>
      <c r="D194" s="1165"/>
      <c r="E194" s="1165"/>
      <c r="F194" s="947"/>
      <c r="G194" s="946"/>
      <c r="H194" s="946"/>
      <c r="I194" s="946"/>
      <c r="J194" s="946"/>
      <c r="K194" s="946"/>
      <c r="L194" s="946"/>
      <c r="M194" s="946"/>
      <c r="N194" s="946"/>
      <c r="O194" s="946"/>
      <c r="P194" s="946"/>
      <c r="Q194" s="946"/>
      <c r="R194" s="946"/>
      <c r="S194" s="946"/>
      <c r="T194" s="946"/>
      <c r="U194" s="946"/>
    </row>
    <row r="195" spans="1:21" ht="16">
      <c r="A195" s="680" t="s">
        <v>909</v>
      </c>
      <c r="B195" s="1167" t="s">
        <v>828</v>
      </c>
      <c r="C195" s="1167"/>
      <c r="D195" s="1167"/>
      <c r="E195" s="1167"/>
      <c r="F195" s="947"/>
      <c r="G195" s="946"/>
      <c r="H195" s="946"/>
      <c r="I195" s="946"/>
      <c r="J195" s="946"/>
      <c r="K195" s="946"/>
      <c r="L195" s="946"/>
      <c r="M195" s="946"/>
      <c r="N195" s="946"/>
      <c r="O195" s="946"/>
      <c r="P195" s="946"/>
      <c r="Q195" s="946"/>
      <c r="R195" s="946"/>
      <c r="S195" s="946"/>
      <c r="T195" s="946"/>
      <c r="U195" s="946"/>
    </row>
    <row r="196" spans="1:21">
      <c r="A196" s="1166" t="s">
        <v>924</v>
      </c>
      <c r="B196" s="1166"/>
      <c r="C196" s="1166"/>
      <c r="D196" s="1166"/>
      <c r="E196" s="1166"/>
      <c r="F196" s="947"/>
      <c r="G196" s="946"/>
      <c r="H196" s="946"/>
      <c r="I196" s="946"/>
      <c r="J196" s="946"/>
      <c r="K196" s="946"/>
      <c r="L196" s="946"/>
      <c r="M196" s="946"/>
      <c r="N196" s="946"/>
      <c r="O196" s="946"/>
      <c r="P196" s="946"/>
      <c r="Q196" s="946"/>
      <c r="R196" s="946"/>
      <c r="S196" s="946"/>
      <c r="T196" s="946"/>
      <c r="U196" s="946"/>
    </row>
    <row r="197" spans="1:21" ht="30.75" customHeight="1">
      <c r="A197" s="87" t="s">
        <v>1318</v>
      </c>
      <c r="B197" s="1165" t="s">
        <v>904</v>
      </c>
      <c r="C197" s="1165"/>
      <c r="D197" s="1165"/>
      <c r="E197" s="1165"/>
      <c r="F197" s="947"/>
      <c r="G197" s="946"/>
      <c r="H197" s="946"/>
      <c r="I197" s="946"/>
      <c r="J197" s="946"/>
      <c r="K197" s="946"/>
      <c r="L197" s="946"/>
      <c r="M197" s="946"/>
      <c r="N197" s="946"/>
      <c r="O197" s="946"/>
      <c r="P197" s="946"/>
      <c r="Q197" s="946"/>
      <c r="R197" s="946"/>
      <c r="S197" s="946"/>
      <c r="T197" s="946"/>
      <c r="U197" s="946"/>
    </row>
    <row r="198" spans="1:21" ht="30.75" customHeight="1">
      <c r="A198" s="110" t="s">
        <v>1320</v>
      </c>
      <c r="B198" s="1165" t="s">
        <v>1328</v>
      </c>
      <c r="C198" s="1165"/>
      <c r="D198" s="1165"/>
      <c r="E198" s="1165"/>
      <c r="F198" s="947"/>
      <c r="G198" s="946"/>
      <c r="H198" s="946"/>
      <c r="I198" s="946"/>
      <c r="J198" s="946"/>
      <c r="K198" s="946"/>
      <c r="L198" s="946"/>
      <c r="M198" s="946"/>
      <c r="N198" s="946"/>
      <c r="O198" s="946"/>
      <c r="P198" s="946"/>
      <c r="Q198" s="946"/>
      <c r="R198" s="946"/>
      <c r="S198" s="946"/>
      <c r="T198" s="946"/>
      <c r="U198" s="946"/>
    </row>
    <row r="199" spans="1:21" ht="30.75" customHeight="1">
      <c r="A199" s="111" t="s">
        <v>1322</v>
      </c>
      <c r="B199" s="1165" t="s">
        <v>1329</v>
      </c>
      <c r="C199" s="1165"/>
      <c r="D199" s="1165"/>
      <c r="E199" s="1165"/>
      <c r="F199" s="947"/>
      <c r="G199" s="946"/>
      <c r="H199" s="946"/>
      <c r="I199" s="946"/>
      <c r="J199" s="946"/>
      <c r="K199" s="946"/>
      <c r="L199" s="946"/>
      <c r="M199" s="946"/>
      <c r="N199" s="946"/>
      <c r="O199" s="946"/>
      <c r="P199" s="946"/>
      <c r="Q199" s="946"/>
      <c r="R199" s="946"/>
      <c r="S199" s="946"/>
      <c r="T199" s="946"/>
      <c r="U199" s="946"/>
    </row>
    <row r="200" spans="1:21" ht="16">
      <c r="A200" s="680" t="s">
        <v>909</v>
      </c>
      <c r="B200" s="1167" t="s">
        <v>828</v>
      </c>
      <c r="C200" s="1167"/>
      <c r="D200" s="1167"/>
      <c r="E200" s="1167"/>
      <c r="F200" s="947"/>
      <c r="G200" s="946"/>
      <c r="H200" s="946"/>
      <c r="I200" s="946"/>
      <c r="J200" s="946"/>
      <c r="K200" s="946"/>
      <c r="L200" s="946"/>
      <c r="M200" s="946"/>
      <c r="N200" s="946"/>
      <c r="O200" s="946"/>
      <c r="P200" s="946"/>
      <c r="Q200" s="946"/>
      <c r="R200" s="946"/>
      <c r="S200" s="946"/>
      <c r="T200" s="946"/>
      <c r="U200" s="946"/>
    </row>
    <row r="201" spans="1:21">
      <c r="A201" s="1166" t="s">
        <v>1330</v>
      </c>
      <c r="B201" s="1166"/>
      <c r="C201" s="1166"/>
      <c r="D201" s="1166"/>
      <c r="E201" s="1166"/>
      <c r="F201" s="947"/>
      <c r="G201" s="946"/>
      <c r="H201" s="946"/>
      <c r="I201" s="946"/>
      <c r="J201" s="946"/>
      <c r="K201" s="946"/>
      <c r="L201" s="946"/>
      <c r="M201" s="946"/>
      <c r="N201" s="946"/>
      <c r="O201" s="946"/>
      <c r="P201" s="946"/>
      <c r="Q201" s="946"/>
      <c r="R201" s="946"/>
      <c r="S201" s="946"/>
      <c r="T201" s="946"/>
      <c r="U201" s="946"/>
    </row>
    <row r="202" spans="1:21" ht="30.75" customHeight="1">
      <c r="A202" s="87" t="s">
        <v>641</v>
      </c>
      <c r="B202" s="1167" t="s">
        <v>1331</v>
      </c>
      <c r="C202" s="1167"/>
      <c r="D202" s="1167"/>
      <c r="E202" s="1167"/>
      <c r="F202" s="947"/>
      <c r="G202" s="946"/>
      <c r="H202" s="946"/>
      <c r="I202" s="946"/>
      <c r="J202" s="946"/>
      <c r="K202" s="946"/>
      <c r="L202" s="946"/>
      <c r="M202" s="946"/>
      <c r="N202" s="946"/>
      <c r="O202" s="946"/>
      <c r="P202" s="946"/>
      <c r="Q202" s="946"/>
      <c r="R202" s="946"/>
      <c r="S202" s="946"/>
      <c r="T202" s="946"/>
      <c r="U202" s="946"/>
    </row>
    <row r="203" spans="1:21" ht="30.75" customHeight="1">
      <c r="A203" s="110" t="s">
        <v>642</v>
      </c>
      <c r="B203" s="1167" t="s">
        <v>1332</v>
      </c>
      <c r="C203" s="1167"/>
      <c r="D203" s="1167"/>
      <c r="E203" s="1167"/>
      <c r="F203" s="947"/>
      <c r="G203" s="946"/>
      <c r="H203" s="946"/>
      <c r="I203" s="946"/>
      <c r="J203" s="946"/>
      <c r="K203" s="946"/>
      <c r="L203" s="946"/>
      <c r="M203" s="946"/>
      <c r="N203" s="946"/>
      <c r="O203" s="946"/>
      <c r="P203" s="946"/>
      <c r="Q203" s="946"/>
      <c r="R203" s="946"/>
      <c r="S203" s="946"/>
      <c r="T203" s="946"/>
      <c r="U203" s="946"/>
    </row>
    <row r="204" spans="1:21" ht="30.75" customHeight="1">
      <c r="A204" s="111" t="s">
        <v>643</v>
      </c>
      <c r="B204" s="1167" t="s">
        <v>1333</v>
      </c>
      <c r="C204" s="1167"/>
      <c r="D204" s="1167"/>
      <c r="E204" s="1167"/>
      <c r="F204" s="947"/>
      <c r="G204" s="946"/>
      <c r="H204" s="946"/>
      <c r="I204" s="946"/>
      <c r="J204" s="946"/>
      <c r="K204" s="946"/>
      <c r="L204" s="946"/>
      <c r="M204" s="946"/>
      <c r="N204" s="946"/>
      <c r="O204" s="946"/>
      <c r="P204" s="946"/>
      <c r="Q204" s="946"/>
      <c r="R204" s="946"/>
      <c r="S204" s="946"/>
      <c r="T204" s="946"/>
      <c r="U204" s="946"/>
    </row>
    <row r="205" spans="1:21" ht="16">
      <c r="A205" s="680" t="s">
        <v>909</v>
      </c>
      <c r="B205" s="1167" t="s">
        <v>828</v>
      </c>
      <c r="C205" s="1167"/>
      <c r="D205" s="1167"/>
      <c r="E205" s="1167"/>
      <c r="F205" s="947"/>
      <c r="G205" s="946"/>
      <c r="H205" s="946"/>
      <c r="I205" s="946"/>
      <c r="J205" s="946"/>
      <c r="K205" s="946"/>
      <c r="L205" s="946"/>
      <c r="M205" s="946"/>
      <c r="N205" s="946"/>
      <c r="O205" s="946"/>
      <c r="P205" s="946"/>
      <c r="Q205" s="946"/>
      <c r="R205" s="946"/>
      <c r="S205" s="946"/>
      <c r="T205" s="946"/>
      <c r="U205" s="946"/>
    </row>
    <row r="206" spans="1:21">
      <c r="A206" s="1166" t="s">
        <v>925</v>
      </c>
      <c r="B206" s="1166"/>
      <c r="C206" s="1166"/>
      <c r="D206" s="1166"/>
      <c r="E206" s="1166"/>
      <c r="F206" s="947"/>
      <c r="G206" s="946"/>
      <c r="H206" s="946"/>
      <c r="I206" s="946"/>
      <c r="J206" s="946"/>
      <c r="K206" s="946"/>
      <c r="L206" s="946"/>
      <c r="M206" s="946"/>
      <c r="N206" s="946"/>
      <c r="O206" s="946"/>
      <c r="P206" s="946"/>
      <c r="Q206" s="946"/>
      <c r="R206" s="946"/>
      <c r="S206" s="946"/>
      <c r="T206" s="946"/>
      <c r="U206" s="946"/>
    </row>
    <row r="207" spans="1:21" ht="30.75" customHeight="1">
      <c r="A207" s="87" t="s">
        <v>641</v>
      </c>
      <c r="B207" s="1165" t="s">
        <v>1334</v>
      </c>
      <c r="C207" s="1165"/>
      <c r="D207" s="1165"/>
      <c r="E207" s="1165"/>
      <c r="F207" s="947"/>
      <c r="G207" s="946"/>
      <c r="H207" s="946"/>
      <c r="I207" s="946"/>
      <c r="J207" s="946"/>
      <c r="K207" s="946"/>
      <c r="L207" s="946"/>
      <c r="M207" s="946"/>
      <c r="N207" s="946"/>
      <c r="O207" s="946"/>
      <c r="P207" s="946"/>
      <c r="Q207" s="946"/>
      <c r="R207" s="946"/>
      <c r="S207" s="946"/>
      <c r="T207" s="946"/>
      <c r="U207" s="946"/>
    </row>
    <row r="208" spans="1:21" ht="30.75" customHeight="1">
      <c r="A208" s="110" t="s">
        <v>642</v>
      </c>
      <c r="B208" s="1165" t="s">
        <v>1335</v>
      </c>
      <c r="C208" s="1165"/>
      <c r="D208" s="1165"/>
      <c r="E208" s="1165"/>
      <c r="F208" s="947"/>
      <c r="G208" s="946"/>
      <c r="H208" s="946"/>
      <c r="I208" s="946"/>
      <c r="J208" s="946"/>
      <c r="K208" s="946"/>
      <c r="L208" s="946"/>
      <c r="M208" s="946"/>
      <c r="N208" s="946"/>
      <c r="O208" s="946"/>
      <c r="P208" s="946"/>
      <c r="Q208" s="946"/>
      <c r="R208" s="946"/>
      <c r="S208" s="946"/>
      <c r="T208" s="946"/>
      <c r="U208" s="946"/>
    </row>
    <row r="209" spans="1:21" ht="30.75" customHeight="1">
      <c r="A209" s="111" t="s">
        <v>643</v>
      </c>
      <c r="B209" s="1165" t="s">
        <v>1336</v>
      </c>
      <c r="C209" s="1165"/>
      <c r="D209" s="1165"/>
      <c r="E209" s="1165"/>
      <c r="F209" s="947"/>
      <c r="G209" s="946"/>
      <c r="H209" s="946"/>
      <c r="I209" s="946"/>
      <c r="J209" s="946"/>
      <c r="K209" s="946"/>
      <c r="L209" s="946"/>
      <c r="M209" s="946"/>
      <c r="N209" s="946"/>
      <c r="O209" s="946"/>
      <c r="P209" s="946"/>
      <c r="Q209" s="946"/>
      <c r="R209" s="946"/>
      <c r="S209" s="946"/>
      <c r="T209" s="946"/>
      <c r="U209" s="946"/>
    </row>
    <row r="210" spans="1:21" s="944" customFormat="1" ht="27" customHeight="1">
      <c r="A210" s="946"/>
      <c r="B210" s="946"/>
      <c r="C210" s="946"/>
      <c r="D210" s="946"/>
      <c r="E210" s="946"/>
      <c r="F210" s="947"/>
      <c r="G210" s="946"/>
      <c r="H210" s="946"/>
      <c r="I210" s="946"/>
      <c r="J210" s="946"/>
      <c r="K210" s="946"/>
      <c r="L210" s="946"/>
      <c r="M210" s="946"/>
      <c r="N210" s="946"/>
      <c r="O210" s="946"/>
      <c r="P210" s="946"/>
      <c r="Q210" s="946"/>
      <c r="R210" s="946"/>
      <c r="S210" s="946"/>
      <c r="T210" s="946"/>
      <c r="U210" s="946"/>
    </row>
    <row r="211" spans="1:21" s="944" customFormat="1">
      <c r="F211" s="945"/>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Q15:R15"/>
    <mergeCell ref="F4:G8"/>
    <mergeCell ref="B187:E187"/>
    <mergeCell ref="C3:E8"/>
    <mergeCell ref="A14:D14"/>
    <mergeCell ref="A185:E185"/>
    <mergeCell ref="A186:E186"/>
    <mergeCell ref="B193:E193"/>
    <mergeCell ref="B194:E194"/>
    <mergeCell ref="B195:E195"/>
    <mergeCell ref="A196:E196"/>
    <mergeCell ref="O15:P15"/>
    <mergeCell ref="B188:E188"/>
    <mergeCell ref="B189:E189"/>
    <mergeCell ref="B190:E190"/>
    <mergeCell ref="A191:E191"/>
    <mergeCell ref="B192:E192"/>
    <mergeCell ref="B208:E208"/>
    <mergeCell ref="B209:E209"/>
    <mergeCell ref="B200:E200"/>
    <mergeCell ref="A201:E201"/>
    <mergeCell ref="B202:E202"/>
    <mergeCell ref="B203:E203"/>
    <mergeCell ref="B204:E204"/>
    <mergeCell ref="B205:E205"/>
    <mergeCell ref="B197:E197"/>
    <mergeCell ref="B198:E198"/>
    <mergeCell ref="A206:E206"/>
    <mergeCell ref="B199:E199"/>
    <mergeCell ref="B207:E207"/>
  </mergeCells>
  <conditionalFormatting sqref="F17:F181">
    <cfRule type="containsText" dxfId="1835" priority="91" operator="containsText" text="misaligned">
      <formula>NOT(ISERROR(SEARCH("misaligned",F17)))</formula>
    </cfRule>
    <cfRule type="containsText" dxfId="1834" priority="90" operator="containsText" text="No, does not meet criteria">
      <formula>NOT(ISERROR(SEARCH("No, does not meet criteria",F17)))</formula>
    </cfRule>
    <cfRule type="containsText" dxfId="1833" priority="89" operator="containsText" text="No review published">
      <formula>NOT(ISERROR(SEARCH("No review published",F17)))</formula>
    </cfRule>
    <cfRule type="cellIs" dxfId="1832" priority="84" operator="equal">
      <formula>"Not Applicable"</formula>
    </cfRule>
    <cfRule type="beginsWith" dxfId="1831" priority="85" operator="beginsWith" text="Aligned">
      <formula>LEFT(F17,LEN("Aligned"))="Aligned"</formula>
    </cfRule>
    <cfRule type="containsText" dxfId="1830" priority="86" operator="containsText" text="Partially aligned">
      <formula>NOT(ISERROR(SEARCH("Partially aligned",F17)))</formula>
    </cfRule>
    <cfRule type="containsText" dxfId="1829" priority="87" operator="containsText" text="Yes, meets criteria">
      <formula>NOT(ISERROR(SEARCH("Yes, meets criteria",F17)))</formula>
    </cfRule>
    <cfRule type="containsText" dxfId="1828" priority="88" operator="containsText" text="Partial, meets some criteria">
      <formula>NOT(ISERROR(SEARCH("Partial, meets some criteria",F17)))</formula>
    </cfRule>
  </conditionalFormatting>
  <conditionalFormatting sqref="G17:G64">
    <cfRule type="beginsWith" dxfId="1827" priority="77" operator="beginsWith" text="Aligned">
      <formula>LEFT(G17,LEN("Aligned"))="Aligned"</formula>
    </cfRule>
    <cfRule type="containsText" dxfId="1826" priority="78" operator="containsText" text="Partially aligned">
      <formula>NOT(ISERROR(SEARCH("Partially aligned",G17)))</formula>
    </cfRule>
    <cfRule type="containsText" dxfId="1825" priority="79" operator="containsText" text="Yes, meets criteria">
      <formula>NOT(ISERROR(SEARCH("Yes, meets criteria",G17)))</formula>
    </cfRule>
    <cfRule type="containsText" dxfId="1824" priority="80" operator="containsText" text="Partial, meets some criteria">
      <formula>NOT(ISERROR(SEARCH("Partial, meets some criteria",G17)))</formula>
    </cfRule>
    <cfRule type="containsText" dxfId="1823" priority="81" operator="containsText" text="No review published">
      <formula>NOT(ISERROR(SEARCH("No review published",G17)))</formula>
    </cfRule>
  </conditionalFormatting>
  <conditionalFormatting sqref="G17:G69 G72:G181">
    <cfRule type="cellIs" dxfId="1822" priority="76" operator="equal">
      <formula>"Not Applicable"</formula>
    </cfRule>
  </conditionalFormatting>
  <conditionalFormatting sqref="G17:G69">
    <cfRule type="containsText" dxfId="1821" priority="82" operator="containsText" text="No, does not meet criteria">
      <formula>NOT(ISERROR(SEARCH("No, does not meet criteria",G17)))</formula>
    </cfRule>
    <cfRule type="containsText" dxfId="1820" priority="83" operator="containsText" text="misaligned">
      <formula>NOT(ISERROR(SEARCH("misaligned",G17)))</formula>
    </cfRule>
  </conditionalFormatting>
  <conditionalFormatting sqref="G65:G69 G72:G181">
    <cfRule type="containsText" dxfId="1819" priority="71" operator="containsText" text="Partially aligned">
      <formula>NOT(ISERROR(SEARCH("Partially aligned",G65)))</formula>
    </cfRule>
    <cfRule type="containsText" dxfId="1818" priority="72" operator="containsText" text="Yes, meets criteria">
      <formula>NOT(ISERROR(SEARCH("Yes, meets criteria",G65)))</formula>
    </cfRule>
    <cfRule type="containsText" dxfId="1817" priority="73" operator="containsText" text="Partial, meets some criteria">
      <formula>NOT(ISERROR(SEARCH("Partial, meets some criteria",G65)))</formula>
    </cfRule>
    <cfRule type="containsText" dxfId="1816" priority="74" operator="containsText" text="No review published">
      <formula>NOT(ISERROR(SEARCH("No review published",G65)))</formula>
    </cfRule>
    <cfRule type="beginsWith" dxfId="1815" priority="75" operator="beginsWith" text="Aligned">
      <formula>LEFT(G65,LEN("Aligned"))="Aligned"</formula>
    </cfRule>
  </conditionalFormatting>
  <conditionalFormatting sqref="G72:G181">
    <cfRule type="containsText" dxfId="1814" priority="111" operator="containsText" text="No, does not meet criteria">
      <formula>NOT(ISERROR(SEARCH("No, does not meet criteria",G72)))</formula>
    </cfRule>
  </conditionalFormatting>
  <conditionalFormatting sqref="G185:H189">
    <cfRule type="cellIs" dxfId="1813" priority="92" operator="equal">
      <formula>"Not Applicable"</formula>
    </cfRule>
    <cfRule type="beginsWith" dxfId="1812" priority="93" operator="beginsWith" text="Aligned">
      <formula>LEFT(G185,LEN("Aligned"))="Aligned"</formula>
    </cfRule>
    <cfRule type="containsText" dxfId="1811" priority="94" operator="containsText" text="Partially aligned">
      <formula>NOT(ISERROR(SEARCH("Partially aligned",G185)))</formula>
    </cfRule>
    <cfRule type="containsText" dxfId="1810" priority="95" operator="containsText" text="Yes, meets criteria">
      <formula>NOT(ISERROR(SEARCH("Yes, meets criteria",G185)))</formula>
    </cfRule>
    <cfRule type="containsText" dxfId="1809" priority="96" operator="containsText" text="Partial, meets some criteria">
      <formula>NOT(ISERROR(SEARCH("Partial, meets some criteria",G185)))</formula>
    </cfRule>
    <cfRule type="containsText" dxfId="1808" priority="97" operator="containsText" text="No review published">
      <formula>NOT(ISERROR(SEARCH("No review published",G185)))</formula>
    </cfRule>
    <cfRule type="containsText" dxfId="1807" priority="98" operator="containsText" text="No, does not meet criteria">
      <formula>NOT(ISERROR(SEARCH("No, does not meet criteria",G185)))</formula>
    </cfRule>
    <cfRule type="containsText" dxfId="1806" priority="99" operator="containsText" text="misaligned">
      <formula>NOT(ISERROR(SEARCH("misaligned",G185)))</formula>
    </cfRule>
  </conditionalFormatting>
  <conditionalFormatting sqref="H17:H181">
    <cfRule type="containsText" dxfId="1805" priority="31" operator="containsText" text="No, does not meet criteria">
      <formula>NOT(ISERROR(SEARCH("No, does not meet criteria",H17)))</formula>
    </cfRule>
    <cfRule type="containsText" dxfId="1804" priority="32" operator="containsText" text="misaligned">
      <formula>NOT(ISERROR(SEARCH("misaligned",H17)))</formula>
    </cfRule>
    <cfRule type="containsText" dxfId="1803" priority="29" operator="containsText" text="Partial, meets some criteria">
      <formula>NOT(ISERROR(SEARCH("Partial, meets some criteria",H17)))</formula>
    </cfRule>
    <cfRule type="containsText" dxfId="1802" priority="28" operator="containsText" text="Yes, meets criteria">
      <formula>NOT(ISERROR(SEARCH("Yes, meets criteria",H17)))</formula>
    </cfRule>
    <cfRule type="containsText" dxfId="1801" priority="27" operator="containsText" text="Partially aligned">
      <formula>NOT(ISERROR(SEARCH("Partially aligned",H17)))</formula>
    </cfRule>
    <cfRule type="beginsWith" dxfId="1800" priority="26" operator="beginsWith" text="Aligned">
      <formula>LEFT(H17,LEN("Aligned"))="Aligned"</formula>
    </cfRule>
    <cfRule type="cellIs" dxfId="1799" priority="25" operator="equal">
      <formula>"Not Applicable"</formula>
    </cfRule>
    <cfRule type="containsText" dxfId="1798" priority="30" operator="containsText" text="No review published">
      <formula>NOT(ISERROR(SEARCH("No review published",H17)))</formula>
    </cfRule>
  </conditionalFormatting>
  <conditionalFormatting sqref="H185:H188">
    <cfRule type="containsText" dxfId="1797" priority="100" operator="containsText" text="No comparable assessments">
      <formula>NOT(ISERROR(SEARCH("No comparable assessments",H185)))</formula>
    </cfRule>
    <cfRule type="containsText" dxfId="1796" priority="101" operator="containsText" text="Decline in score">
      <formula>NOT(ISERROR(SEARCH("Decline in score",H185)))</formula>
    </cfRule>
    <cfRule type="containsText" dxfId="1795" priority="102" operator="containsText" text="No change in score">
      <formula>NOT(ISERROR(SEARCH("No change in score",H185)))</formula>
    </cfRule>
    <cfRule type="containsText" dxfId="1794" priority="103" operator="containsText" text="Improvement in score">
      <formula>NOT(ISERROR(SEARCH("Improvement in score",H185)))</formula>
    </cfRule>
  </conditionalFormatting>
  <conditionalFormatting sqref="I18:I65">
    <cfRule type="containsText" dxfId="1793" priority="67" operator="containsText" text="Partial, meets some criteria">
      <formula>NOT(ISERROR(SEARCH("Partial, meets some criteria",I18)))</formula>
    </cfRule>
    <cfRule type="containsText" dxfId="1792" priority="69" operator="containsText" text="No, does not meet criteria">
      <formula>NOT(ISERROR(SEARCH("No, does not meet criteria",I18)))</formula>
    </cfRule>
    <cfRule type="containsText" dxfId="1791" priority="70" operator="containsText" text="misaligned">
      <formula>NOT(ISERROR(SEARCH("misaligned",I18)))</formula>
    </cfRule>
    <cfRule type="containsText" dxfId="1790" priority="68" operator="containsText" text="No review published">
      <formula>NOT(ISERROR(SEARCH("No review published",I18)))</formula>
    </cfRule>
    <cfRule type="cellIs" dxfId="1789" priority="63" operator="equal">
      <formula>"Not Applicable"</formula>
    </cfRule>
    <cfRule type="beginsWith" dxfId="1788" priority="64" operator="beginsWith" text="Aligned">
      <formula>LEFT(I18,LEN("Aligned"))="Aligned"</formula>
    </cfRule>
    <cfRule type="containsText" dxfId="1787" priority="65" operator="containsText" text="Partially aligned">
      <formula>NOT(ISERROR(SEARCH("Partially aligned",I18)))</formula>
    </cfRule>
    <cfRule type="containsText" dxfId="1786" priority="66" operator="containsText" text="Yes, meets criteria">
      <formula>NOT(ISERROR(SEARCH("Yes, meets criteria",I18)))</formula>
    </cfRule>
  </conditionalFormatting>
  <conditionalFormatting sqref="I72:I181">
    <cfRule type="beginsWith" dxfId="1785" priority="61" operator="beginsWith" text="Aligned">
      <formula>LEFT(I72,LEN("Aligned"))="Aligned"</formula>
    </cfRule>
    <cfRule type="containsText" dxfId="1784" priority="60" operator="containsText" text="No review published">
      <formula>NOT(ISERROR(SEARCH("No review published",I72)))</formula>
    </cfRule>
    <cfRule type="containsText" dxfId="1783" priority="59" operator="containsText" text="Partial, meets some criteria">
      <formula>NOT(ISERROR(SEARCH("Partial, meets some criteria",I72)))</formula>
    </cfRule>
    <cfRule type="containsText" dxfId="1782" priority="58" operator="containsText" text="Yes, meets criteria">
      <formula>NOT(ISERROR(SEARCH("Yes, meets criteria",I72)))</formula>
    </cfRule>
    <cfRule type="containsText" dxfId="1781" priority="57" operator="containsText" text="Partially aligned">
      <formula>NOT(ISERROR(SEARCH("Partially aligned",I72)))</formula>
    </cfRule>
    <cfRule type="cellIs" dxfId="1780" priority="62" operator="equal">
      <formula>"Not Applicable"</formula>
    </cfRule>
  </conditionalFormatting>
  <conditionalFormatting sqref="J17:J181">
    <cfRule type="containsText" dxfId="1779" priority="24" operator="containsText" text="misaligned">
      <formula>NOT(ISERROR(SEARCH("misaligned",J17)))</formula>
    </cfRule>
    <cfRule type="cellIs" dxfId="1778" priority="17" operator="equal">
      <formula>"Not Applicable"</formula>
    </cfRule>
    <cfRule type="beginsWith" dxfId="1777" priority="18" operator="beginsWith" text="Aligned">
      <formula>LEFT(J17,LEN("Aligned"))="Aligned"</formula>
    </cfRule>
    <cfRule type="containsText" dxfId="1776" priority="19" operator="containsText" text="Partially aligned">
      <formula>NOT(ISERROR(SEARCH("Partially aligned",J17)))</formula>
    </cfRule>
    <cfRule type="containsText" dxfId="1775" priority="20" operator="containsText" text="Yes, meets criteria">
      <formula>NOT(ISERROR(SEARCH("Yes, meets criteria",J17)))</formula>
    </cfRule>
    <cfRule type="containsText" dxfId="1774" priority="21" operator="containsText" text="Partial, meets some criteria">
      <formula>NOT(ISERROR(SEARCH("Partial, meets some criteria",J17)))</formula>
    </cfRule>
    <cfRule type="containsText" dxfId="1773" priority="22" operator="containsText" text="No review published">
      <formula>NOT(ISERROR(SEARCH("No review published",J17)))</formula>
    </cfRule>
    <cfRule type="containsText" dxfId="1772" priority="23" operator="containsText" text="No, does not meet criteria">
      <formula>NOT(ISERROR(SEARCH("No, does not meet criteria",J17)))</formula>
    </cfRule>
  </conditionalFormatting>
  <conditionalFormatting sqref="K18:K69">
    <cfRule type="containsText" dxfId="1771" priority="56" operator="containsText" text="misaligned">
      <formula>NOT(ISERROR(SEARCH("misaligned",K18)))</formula>
    </cfRule>
    <cfRule type="containsText" dxfId="1770" priority="55" operator="containsText" text="No, does not meet criteria">
      <formula>NOT(ISERROR(SEARCH("No, does not meet criteria",K18)))</formula>
    </cfRule>
    <cfRule type="containsText" dxfId="1769" priority="54" operator="containsText" text="No review published">
      <formula>NOT(ISERROR(SEARCH("No review published",K18)))</formula>
    </cfRule>
    <cfRule type="containsText" dxfId="1768" priority="53" operator="containsText" text="Partial, meets some criteria">
      <formula>NOT(ISERROR(SEARCH("Partial, meets some criteria",K18)))</formula>
    </cfRule>
    <cfRule type="containsText" dxfId="1767" priority="52" operator="containsText" text="Yes, meets criteria">
      <formula>NOT(ISERROR(SEARCH("Yes, meets criteria",K18)))</formula>
    </cfRule>
    <cfRule type="containsText" dxfId="1766" priority="51" operator="containsText" text="Partially aligned">
      <formula>NOT(ISERROR(SEARCH("Partially aligned",K18)))</formula>
    </cfRule>
    <cfRule type="beginsWith" dxfId="1765" priority="50" operator="beginsWith" text="Aligned">
      <formula>LEFT(K18,LEN("Aligned"))="Aligned"</formula>
    </cfRule>
    <cfRule type="cellIs" dxfId="1764" priority="49" operator="equal">
      <formula>"Not Applicable"</formula>
    </cfRule>
  </conditionalFormatting>
  <conditionalFormatting sqref="K72:K133 K135 K137:K181">
    <cfRule type="containsText" dxfId="1763" priority="43" operator="containsText" text="Partially aligned">
      <formula>NOT(ISERROR(SEARCH("Partially aligned",K72)))</formula>
    </cfRule>
    <cfRule type="cellIs" dxfId="1762" priority="41" operator="equal">
      <formula>"Not Applicable"</formula>
    </cfRule>
    <cfRule type="beginsWith" dxfId="1761" priority="42" operator="beginsWith" text="Aligned">
      <formula>LEFT(K72,LEN("Aligned"))="Aligned"</formula>
    </cfRule>
    <cfRule type="containsText" dxfId="1760" priority="44" operator="containsText" text="Yes, meets criteria">
      <formula>NOT(ISERROR(SEARCH("Yes, meets criteria",K72)))</formula>
    </cfRule>
    <cfRule type="containsText" dxfId="1759" priority="45" operator="containsText" text="Partial, meets some criteria">
      <formula>NOT(ISERROR(SEARCH("Partial, meets some criteria",K72)))</formula>
    </cfRule>
    <cfRule type="containsText" dxfId="1758" priority="46" operator="containsText" text="No review published">
      <formula>NOT(ISERROR(SEARCH("No review published",K72)))</formula>
    </cfRule>
    <cfRule type="containsText" dxfId="1757" priority="47" operator="containsText" text="No, does not meet criteria">
      <formula>NOT(ISERROR(SEARCH("No, does not meet criteria",K72)))</formula>
    </cfRule>
    <cfRule type="containsText" dxfId="1756" priority="48" operator="containsText" text="misaligned">
      <formula>NOT(ISERROR(SEARCH("misaligned",K72)))</formula>
    </cfRule>
  </conditionalFormatting>
  <conditionalFormatting sqref="L17:T181">
    <cfRule type="containsText" dxfId="1755" priority="8" operator="containsText" text="misaligned">
      <formula>NOT(ISERROR(SEARCH("misaligned",L17)))</formula>
    </cfRule>
    <cfRule type="containsText" dxfId="1754" priority="7" operator="containsText" text="No, does not meet criteria">
      <formula>NOT(ISERROR(SEARCH("No, does not meet criteria",L17)))</formula>
    </cfRule>
    <cfRule type="containsText" dxfId="1753" priority="6" operator="containsText" text="No review published">
      <formula>NOT(ISERROR(SEARCH("No review published",L17)))</formula>
    </cfRule>
    <cfRule type="containsText" dxfId="1752" priority="5" operator="containsText" text="Partial, meets some criteria">
      <formula>NOT(ISERROR(SEARCH("Partial, meets some criteria",L17)))</formula>
    </cfRule>
    <cfRule type="containsText" dxfId="1751" priority="4" operator="containsText" text="Yes, meets criteria">
      <formula>NOT(ISERROR(SEARCH("Yes, meets criteria",L17)))</formula>
    </cfRule>
    <cfRule type="containsText" dxfId="1750" priority="3" operator="containsText" text="Partially aligned">
      <formula>NOT(ISERROR(SEARCH("Partially aligned",L17)))</formula>
    </cfRule>
    <cfRule type="beginsWith" dxfId="1749" priority="2" operator="beginsWith" text="Aligned">
      <formula>LEFT(L17,LEN("Aligned"))="Aligned"</formula>
    </cfRule>
    <cfRule type="cellIs" dxfId="1748" priority="1" operator="equal">
      <formula>"Not Applicable"</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topLeftCell="A5" zoomScaleNormal="100" zoomScaleSheetLayoutView="81" workbookViewId="0">
      <pane xSplit="1" topLeftCell="P1" activePane="topRight" state="frozen"/>
      <selection pane="topRight" activeCell="F24" sqref="F24"/>
    </sheetView>
  </sheetViews>
  <sheetFormatPr baseColWidth="10" defaultColWidth="9.1640625" defaultRowHeight="14.25" customHeight="1" outlineLevelCol="1"/>
  <cols>
    <col min="1" max="1" width="29.33203125" style="164" customWidth="1"/>
    <col min="2" max="4" width="19.5" style="164" customWidth="1"/>
    <col min="5" max="5" width="25.5" style="164" customWidth="1"/>
    <col min="6" max="6" width="19.5" style="164" customWidth="1"/>
    <col min="7" max="7" width="26.6640625" style="164" customWidth="1"/>
    <col min="8" max="8" width="28.6640625" style="164" customWidth="1"/>
    <col min="9" max="9" width="26.6640625" style="164" customWidth="1"/>
    <col min="10" max="10" width="30.6640625" style="164" customWidth="1"/>
    <col min="11" max="11" width="29" style="164" customWidth="1" outlineLevel="1"/>
    <col min="12" max="12" width="41.6640625" style="164" customWidth="1" outlineLevel="1"/>
    <col min="13" max="13" width="31.6640625" style="164" customWidth="1" outlineLevel="1"/>
    <col min="14" max="14" width="41.5" style="164" customWidth="1" outlineLevel="1"/>
    <col min="15" max="15" width="23.6640625" style="164" customWidth="1" outlineLevel="1"/>
    <col min="16" max="16" width="39.5" style="164" customWidth="1" outlineLevel="1"/>
    <col min="17" max="17" width="19.5" style="164" customWidth="1"/>
    <col min="18" max="18" width="35.6640625" style="164" customWidth="1"/>
    <col min="19" max="19" width="36.6640625" style="164" customWidth="1" outlineLevel="1"/>
    <col min="20" max="20" width="42.1640625" style="164" customWidth="1" outlineLevel="1"/>
    <col min="21" max="21" width="39.6640625" style="164" customWidth="1" outlineLevel="1"/>
    <col min="22" max="22" width="37.33203125" style="164" customWidth="1" outlineLevel="1"/>
    <col min="23" max="23" width="30.33203125" style="164" customWidth="1"/>
    <col min="24" max="24" width="33.1640625" style="164" customWidth="1"/>
    <col min="25" max="25" width="37.5" style="164" hidden="1" customWidth="1" outlineLevel="1"/>
    <col min="26" max="26" width="36.33203125" style="164" hidden="1" customWidth="1" outlineLevel="1"/>
    <col min="27" max="27" width="40.6640625" style="164" hidden="1" customWidth="1" outlineLevel="1"/>
    <col min="28" max="28" width="51.1640625" style="164" hidden="1" customWidth="1" outlineLevel="1"/>
    <col min="29" max="29" width="132.6640625" style="750" customWidth="1" collapsed="1"/>
    <col min="30" max="32" width="19.5" style="163" customWidth="1"/>
    <col min="33" max="33" width="19.5" style="434" customWidth="1"/>
    <col min="34" max="44" width="19.5" style="163" customWidth="1"/>
    <col min="45" max="16384" width="9.16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82" t="s">
        <v>1338</v>
      </c>
      <c r="D3" s="1183"/>
      <c r="E3" s="1183"/>
      <c r="F3" s="1183"/>
      <c r="G3" s="1183"/>
      <c r="H3" s="1184"/>
      <c r="I3" s="510"/>
      <c r="J3" s="510"/>
      <c r="K3" s="510"/>
      <c r="L3" s="247"/>
      <c r="M3" s="1187"/>
      <c r="N3" s="1187"/>
      <c r="O3" s="1187"/>
      <c r="P3" s="1187"/>
      <c r="Q3" s="1187"/>
      <c r="R3" s="510"/>
      <c r="S3" s="510"/>
      <c r="T3" s="247"/>
      <c r="U3" s="247"/>
      <c r="V3" s="247"/>
      <c r="W3" s="247"/>
      <c r="X3" s="247"/>
      <c r="Y3" s="247"/>
      <c r="Z3" s="247"/>
      <c r="AA3" s="247"/>
      <c r="AB3" s="247"/>
      <c r="AC3" s="503"/>
      <c r="AD3" s="247"/>
      <c r="AE3" s="247"/>
      <c r="AF3" s="247"/>
    </row>
    <row r="4" spans="1:44" ht="37.5" customHeight="1">
      <c r="A4" s="1188"/>
      <c r="B4" s="503"/>
      <c r="C4" s="1193" t="s">
        <v>1339</v>
      </c>
      <c r="D4" s="1194"/>
      <c r="E4" s="1194"/>
      <c r="F4" s="1194"/>
      <c r="G4" s="1194"/>
      <c r="H4" s="1195"/>
      <c r="I4" s="503"/>
      <c r="J4" s="503"/>
      <c r="K4" s="503"/>
      <c r="L4" s="503"/>
      <c r="M4" s="509"/>
      <c r="N4" s="1186"/>
      <c r="O4" s="1186"/>
      <c r="P4" s="1186"/>
      <c r="Q4" s="1186"/>
      <c r="R4" s="503"/>
      <c r="S4" s="503"/>
      <c r="T4" s="502"/>
      <c r="U4" s="502"/>
      <c r="V4" s="502"/>
      <c r="W4" s="502"/>
      <c r="X4" s="502"/>
      <c r="Y4" s="502"/>
      <c r="Z4" s="502"/>
      <c r="AA4" s="502"/>
      <c r="AB4" s="502"/>
      <c r="AC4" s="503"/>
      <c r="AD4" s="247"/>
      <c r="AE4" s="247"/>
      <c r="AF4" s="247"/>
      <c r="AG4" s="163"/>
    </row>
    <row r="5" spans="1:44" ht="39" customHeight="1">
      <c r="A5" s="1188"/>
      <c r="B5" s="506"/>
      <c r="C5" s="1196"/>
      <c r="D5" s="1197"/>
      <c r="E5" s="1197"/>
      <c r="F5" s="1197"/>
      <c r="G5" s="1197"/>
      <c r="H5" s="1198"/>
      <c r="I5" s="503"/>
      <c r="J5" s="503"/>
      <c r="K5" s="503"/>
      <c r="L5" s="503"/>
      <c r="M5" s="508"/>
      <c r="N5" s="1186"/>
      <c r="O5" s="1186"/>
      <c r="P5" s="1186"/>
      <c r="Q5" s="1186"/>
      <c r="R5" s="503"/>
      <c r="S5" s="503"/>
      <c r="T5" s="502"/>
      <c r="U5" s="502"/>
      <c r="V5" s="502"/>
      <c r="W5" s="502"/>
      <c r="X5" s="502"/>
      <c r="Y5" s="502"/>
      <c r="Z5" s="502"/>
      <c r="AA5" s="502"/>
      <c r="AB5" s="502"/>
      <c r="AC5" s="503"/>
      <c r="AD5" s="247"/>
      <c r="AE5" s="247"/>
      <c r="AF5" s="247"/>
    </row>
    <row r="6" spans="1:44" ht="31.5" customHeight="1">
      <c r="A6" s="503"/>
      <c r="B6" s="506"/>
      <c r="C6" s="1196"/>
      <c r="D6" s="1197"/>
      <c r="E6" s="1197"/>
      <c r="F6" s="1197"/>
      <c r="G6" s="1197"/>
      <c r="H6" s="1198"/>
      <c r="I6" s="503"/>
      <c r="J6" s="503"/>
      <c r="K6" s="503"/>
      <c r="L6" s="503"/>
      <c r="M6" s="507"/>
      <c r="N6" s="1186"/>
      <c r="O6" s="1186"/>
      <c r="P6" s="1186"/>
      <c r="Q6" s="1186"/>
      <c r="R6" s="503"/>
      <c r="S6" s="503"/>
      <c r="T6" s="502"/>
      <c r="U6" s="502"/>
      <c r="V6" s="502"/>
      <c r="W6" s="502"/>
      <c r="X6" s="502"/>
      <c r="Y6" s="502"/>
      <c r="Z6" s="502"/>
      <c r="AA6" s="502"/>
      <c r="AB6" s="502"/>
      <c r="AC6" s="503"/>
      <c r="AD6" s="247"/>
      <c r="AE6" s="247"/>
      <c r="AF6" s="247"/>
    </row>
    <row r="7" spans="1:44" ht="18.75" customHeight="1">
      <c r="A7" s="503"/>
      <c r="B7" s="506"/>
      <c r="C7" s="1196"/>
      <c r="D7" s="1197"/>
      <c r="E7" s="1197"/>
      <c r="F7" s="1197"/>
      <c r="G7" s="1197"/>
      <c r="H7" s="1198"/>
      <c r="I7" s="503"/>
      <c r="J7" s="503"/>
      <c r="K7" s="503"/>
      <c r="L7" s="503"/>
      <c r="M7" s="505"/>
      <c r="N7" s="1185"/>
      <c r="O7" s="1185"/>
      <c r="P7" s="1185"/>
      <c r="Q7" s="1185"/>
      <c r="R7" s="504"/>
      <c r="S7" s="504"/>
      <c r="T7" s="502"/>
      <c r="U7" s="502"/>
      <c r="V7" s="502"/>
      <c r="W7" s="502"/>
      <c r="X7" s="502"/>
      <c r="Y7" s="502"/>
      <c r="Z7" s="502"/>
      <c r="AA7" s="502"/>
      <c r="AB7" s="502"/>
      <c r="AC7" s="503"/>
      <c r="AD7" s="247"/>
      <c r="AE7" s="247"/>
      <c r="AF7" s="247"/>
    </row>
    <row r="8" spans="1:44" ht="61.25" customHeight="1">
      <c r="A8" s="503"/>
      <c r="B8" s="506"/>
      <c r="C8" s="1199"/>
      <c r="D8" s="1200"/>
      <c r="E8" s="1200"/>
      <c r="F8" s="1200"/>
      <c r="G8" s="1200"/>
      <c r="H8" s="1201"/>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86"/>
      <c r="B9" s="1186"/>
      <c r="C9" s="1186"/>
      <c r="D9" s="1186"/>
      <c r="E9" s="1186"/>
      <c r="F9" s="1186"/>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5"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6"/>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7"/>
      <c r="AD12" s="247"/>
      <c r="AE12" s="247"/>
      <c r="AF12" s="247"/>
    </row>
    <row r="13" spans="1:44" s="459" customFormat="1" ht="32">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8"/>
      <c r="AD13" s="247"/>
      <c r="AE13" s="247"/>
      <c r="AF13" s="247"/>
      <c r="AG13" s="461"/>
      <c r="AH13" s="460"/>
      <c r="AI13" s="460"/>
      <c r="AJ13" s="460"/>
      <c r="AK13" s="460"/>
      <c r="AL13" s="460"/>
      <c r="AM13" s="460"/>
      <c r="AN13" s="460"/>
      <c r="AO13" s="460"/>
      <c r="AP13" s="460"/>
      <c r="AQ13" s="460"/>
      <c r="AR13" s="460"/>
    </row>
    <row r="14" spans="1:44" ht="16">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9"/>
      <c r="AD14" s="247"/>
      <c r="AE14" s="247"/>
      <c r="AF14" s="247"/>
    </row>
    <row r="15" spans="1:44" ht="16">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4"/>
      <c r="AD15" s="247"/>
      <c r="AE15" s="247"/>
      <c r="AF15" s="247"/>
    </row>
    <row r="16" spans="1:44" ht="16">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4" t="s">
        <v>831</v>
      </c>
      <c r="AD16" s="247"/>
      <c r="AE16" s="247"/>
      <c r="AF16" s="247"/>
    </row>
    <row r="17" spans="1:44" s="449" customFormat="1" ht="16">
      <c r="A17" s="441" t="s">
        <v>163</v>
      </c>
      <c r="B17" s="442" t="s">
        <v>164</v>
      </c>
      <c r="C17" s="441" t="s">
        <v>153</v>
      </c>
      <c r="D17" s="441" t="s">
        <v>152</v>
      </c>
      <c r="E17" s="441" t="s">
        <v>162</v>
      </c>
      <c r="F17" s="458" t="s">
        <v>1371</v>
      </c>
      <c r="G17" s="962" t="s">
        <v>950</v>
      </c>
      <c r="H17" s="963" t="s">
        <v>143</v>
      </c>
      <c r="I17" s="964" t="s">
        <v>1370</v>
      </c>
      <c r="J17" s="965" t="s">
        <v>143</v>
      </c>
      <c r="K17" s="964" t="s">
        <v>1370</v>
      </c>
      <c r="L17" s="965" t="s">
        <v>143</v>
      </c>
      <c r="M17" s="964" t="s">
        <v>1370</v>
      </c>
      <c r="N17" s="965" t="s">
        <v>143</v>
      </c>
      <c r="O17" s="964" t="s">
        <v>1370</v>
      </c>
      <c r="P17" s="965" t="s">
        <v>143</v>
      </c>
      <c r="Q17" s="962" t="s">
        <v>950</v>
      </c>
      <c r="R17" s="966" t="s">
        <v>143</v>
      </c>
      <c r="S17" s="962" t="s">
        <v>950</v>
      </c>
      <c r="T17" s="966" t="s">
        <v>143</v>
      </c>
      <c r="U17" s="964" t="s">
        <v>1370</v>
      </c>
      <c r="V17" s="965" t="s">
        <v>143</v>
      </c>
      <c r="W17" s="964" t="s">
        <v>1370</v>
      </c>
      <c r="X17" s="965" t="s">
        <v>143</v>
      </c>
      <c r="Y17" s="964" t="s">
        <v>1370</v>
      </c>
      <c r="Z17" s="965" t="s">
        <v>143</v>
      </c>
      <c r="AA17" s="964" t="s">
        <v>1370</v>
      </c>
      <c r="AB17" s="965" t="s">
        <v>143</v>
      </c>
      <c r="AC17" s="930"/>
      <c r="AD17" s="247"/>
      <c r="AE17" s="247"/>
      <c r="AF17" s="247"/>
    </row>
    <row r="18" spans="1:44" ht="16" customHeight="1">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4"/>
      <c r="AD18" s="247"/>
      <c r="AE18" s="247"/>
      <c r="AF18" s="247"/>
    </row>
    <row r="19" spans="1:44" ht="16" customHeight="1">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4"/>
      <c r="AD19" s="247"/>
      <c r="AE19" s="247"/>
      <c r="AF19" s="247"/>
    </row>
    <row r="20" spans="1:44" ht="16" customHeight="1">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4"/>
      <c r="AD20" s="247"/>
      <c r="AE20" s="247"/>
      <c r="AF20" s="247"/>
    </row>
    <row r="21" spans="1:44" ht="16" customHeight="1">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4"/>
      <c r="AD21" s="247"/>
      <c r="AE21" s="247"/>
      <c r="AF21" s="247"/>
    </row>
    <row r="22" spans="1:44" ht="28" customHeight="1">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4"/>
      <c r="AD22" s="247"/>
      <c r="AE22" s="247"/>
      <c r="AF22" s="247"/>
    </row>
    <row r="23" spans="1:44" ht="16" customHeight="1">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4"/>
      <c r="AD23" s="247"/>
      <c r="AE23" s="247"/>
      <c r="AF23" s="247"/>
    </row>
    <row r="24" spans="1:44" s="451" customFormat="1" ht="16" customHeight="1">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4"/>
      <c r="AD24" s="454"/>
      <c r="AE24" s="454"/>
      <c r="AF24" s="454"/>
      <c r="AG24" s="453"/>
      <c r="AH24" s="452"/>
      <c r="AI24" s="452"/>
      <c r="AJ24" s="452"/>
      <c r="AK24" s="452"/>
      <c r="AL24" s="452"/>
      <c r="AM24" s="452"/>
      <c r="AN24" s="452"/>
      <c r="AO24" s="452"/>
      <c r="AP24" s="452"/>
      <c r="AQ24" s="452"/>
      <c r="AR24" s="452"/>
    </row>
    <row r="25" spans="1:44" ht="16">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30"/>
      <c r="AD25" s="247"/>
      <c r="AE25" s="247"/>
      <c r="AF25" s="247"/>
    </row>
    <row r="26" spans="1:44" s="449" customFormat="1" ht="16">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30"/>
      <c r="AD26" s="247"/>
      <c r="AE26" s="247"/>
      <c r="AF26" s="247"/>
    </row>
    <row r="27" spans="1:44" s="449" customFormat="1" ht="16">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4"/>
      <c r="AD27" s="247"/>
      <c r="AE27" s="247"/>
      <c r="AF27" s="247"/>
    </row>
    <row r="28" spans="1:44" ht="28">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4"/>
      <c r="AD28" s="247"/>
      <c r="AE28" s="247"/>
      <c r="AF28" s="247"/>
    </row>
    <row r="29" spans="1:44" ht="27" customHeight="1">
      <c r="A29" s="442" t="s">
        <v>1014</v>
      </c>
      <c r="B29" s="442" t="s">
        <v>1015</v>
      </c>
      <c r="C29" s="441" t="s">
        <v>848</v>
      </c>
      <c r="D29" s="441" t="s">
        <v>847</v>
      </c>
      <c r="E29" s="441" t="s">
        <v>187</v>
      </c>
      <c r="F29" s="450" t="s">
        <v>1371</v>
      </c>
      <c r="G29" s="962" t="s">
        <v>950</v>
      </c>
      <c r="H29" s="963" t="s">
        <v>143</v>
      </c>
      <c r="I29" s="962" t="s">
        <v>950</v>
      </c>
      <c r="J29" s="965" t="s">
        <v>143</v>
      </c>
      <c r="K29" s="962" t="s">
        <v>950</v>
      </c>
      <c r="L29" s="965" t="s">
        <v>143</v>
      </c>
      <c r="M29" s="964" t="s">
        <v>1370</v>
      </c>
      <c r="N29" s="967" t="s">
        <v>156</v>
      </c>
      <c r="O29" s="962" t="s">
        <v>950</v>
      </c>
      <c r="P29" s="965" t="s">
        <v>143</v>
      </c>
      <c r="Q29" s="962" t="s">
        <v>950</v>
      </c>
      <c r="R29" s="966" t="s">
        <v>143</v>
      </c>
      <c r="S29" s="962" t="s">
        <v>950</v>
      </c>
      <c r="T29" s="966" t="s">
        <v>143</v>
      </c>
      <c r="U29" s="964" t="s">
        <v>1370</v>
      </c>
      <c r="V29" s="965" t="s">
        <v>143</v>
      </c>
      <c r="W29" s="964" t="s">
        <v>1370</v>
      </c>
      <c r="X29" s="965" t="s">
        <v>143</v>
      </c>
      <c r="Y29" s="964" t="s">
        <v>1370</v>
      </c>
      <c r="Z29" s="965" t="s">
        <v>143</v>
      </c>
      <c r="AA29" s="964" t="s">
        <v>1370</v>
      </c>
      <c r="AB29" s="965" t="s">
        <v>143</v>
      </c>
      <c r="AC29" s="924"/>
      <c r="AD29" s="247"/>
      <c r="AE29" s="247"/>
      <c r="AF29" s="247"/>
    </row>
    <row r="30" spans="1:44" s="449" customFormat="1" ht="16">
      <c r="A30" s="441" t="s">
        <v>1018</v>
      </c>
      <c r="B30" s="442" t="s">
        <v>211</v>
      </c>
      <c r="C30" s="441" t="s">
        <v>153</v>
      </c>
      <c r="D30" s="441" t="s">
        <v>152</v>
      </c>
      <c r="E30" s="456" t="s">
        <v>194</v>
      </c>
      <c r="F30" s="450" t="s">
        <v>1371</v>
      </c>
      <c r="G30" s="962" t="s">
        <v>950</v>
      </c>
      <c r="H30" s="963" t="s">
        <v>143</v>
      </c>
      <c r="I30" s="964" t="s">
        <v>1370</v>
      </c>
      <c r="J30" s="965" t="s">
        <v>143</v>
      </c>
      <c r="K30" s="964" t="s">
        <v>1370</v>
      </c>
      <c r="L30" s="965" t="s">
        <v>143</v>
      </c>
      <c r="M30" s="964" t="s">
        <v>1370</v>
      </c>
      <c r="N30" s="965" t="s">
        <v>143</v>
      </c>
      <c r="O30" s="964" t="s">
        <v>1370</v>
      </c>
      <c r="P30" s="965" t="s">
        <v>143</v>
      </c>
      <c r="Q30" s="962" t="s">
        <v>950</v>
      </c>
      <c r="R30" s="966" t="s">
        <v>143</v>
      </c>
      <c r="S30" s="962" t="s">
        <v>950</v>
      </c>
      <c r="T30" s="966" t="s">
        <v>143</v>
      </c>
      <c r="U30" s="964" t="s">
        <v>1370</v>
      </c>
      <c r="V30" s="965" t="s">
        <v>143</v>
      </c>
      <c r="W30" s="964" t="s">
        <v>1370</v>
      </c>
      <c r="X30" s="965" t="s">
        <v>143</v>
      </c>
      <c r="Y30" s="964" t="s">
        <v>1370</v>
      </c>
      <c r="Z30" s="965" t="s">
        <v>143</v>
      </c>
      <c r="AA30" s="964" t="s">
        <v>1370</v>
      </c>
      <c r="AB30" s="965" t="s">
        <v>143</v>
      </c>
      <c r="AC30" s="930"/>
      <c r="AD30" s="247"/>
      <c r="AE30" s="247"/>
      <c r="AF30" s="247"/>
    </row>
    <row r="31" spans="1:44" ht="16">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4" t="s">
        <v>849</v>
      </c>
      <c r="AD31" s="247"/>
      <c r="AE31" s="247"/>
      <c r="AF31" s="247"/>
    </row>
    <row r="32" spans="1:44" ht="16">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4"/>
      <c r="AD32" s="247"/>
      <c r="AE32" s="247"/>
      <c r="AF32" s="247"/>
    </row>
    <row r="33" spans="1:32" ht="16">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4"/>
      <c r="AD33" s="247"/>
      <c r="AE33" s="247"/>
      <c r="AF33" s="247"/>
    </row>
    <row r="34" spans="1:32" ht="16">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4"/>
      <c r="AD34" s="247"/>
      <c r="AE34" s="247"/>
      <c r="AF34" s="247"/>
    </row>
    <row r="35" spans="1:32" ht="16">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4"/>
      <c r="AD35" s="247"/>
      <c r="AE35" s="247"/>
      <c r="AF35" s="247"/>
    </row>
    <row r="36" spans="1:32" ht="16">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4"/>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4"/>
      <c r="AD37" s="247"/>
      <c r="AE37" s="247"/>
      <c r="AF37" s="247"/>
    </row>
    <row r="38" spans="1:32" ht="16">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4"/>
      <c r="AD38" s="247"/>
      <c r="AE38" s="247"/>
      <c r="AF38" s="247"/>
    </row>
    <row r="39" spans="1:32" ht="16">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4"/>
      <c r="AD39" s="247"/>
      <c r="AE39" s="247"/>
      <c r="AF39" s="247"/>
    </row>
    <row r="40" spans="1:32" ht="16">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4"/>
      <c r="AD40" s="247"/>
      <c r="AE40" s="247"/>
      <c r="AF40" s="247"/>
    </row>
    <row r="41" spans="1:32" ht="16">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4"/>
      <c r="AD41" s="247"/>
      <c r="AE41" s="247"/>
      <c r="AF41" s="247"/>
    </row>
    <row r="42" spans="1:32" ht="16">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4"/>
      <c r="AD42" s="247"/>
      <c r="AE42" s="247"/>
      <c r="AF42" s="247"/>
    </row>
    <row r="43" spans="1:32" ht="16">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4"/>
      <c r="AD43" s="247"/>
      <c r="AE43" s="247"/>
      <c r="AF43" s="247"/>
    </row>
    <row r="44" spans="1:32" ht="16">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4"/>
      <c r="AD44" s="247"/>
      <c r="AE44" s="247"/>
      <c r="AF44" s="247"/>
    </row>
    <row r="45" spans="1:32" ht="16">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4"/>
      <c r="AD45" s="247"/>
      <c r="AE45" s="247"/>
      <c r="AF45" s="247"/>
    </row>
    <row r="46" spans="1:32" ht="16">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4"/>
      <c r="AD46" s="247"/>
      <c r="AE46" s="247"/>
      <c r="AF46" s="247"/>
    </row>
    <row r="47" spans="1:32" ht="16">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4"/>
      <c r="AD47" s="247"/>
      <c r="AE47" s="247"/>
      <c r="AF47" s="247"/>
    </row>
    <row r="48" spans="1:32" ht="16">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4"/>
      <c r="AD48" s="247"/>
      <c r="AE48" s="247"/>
      <c r="AF48" s="247"/>
    </row>
    <row r="49" spans="1:32" ht="28">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4"/>
      <c r="AD49" s="247"/>
      <c r="AE49" s="247"/>
      <c r="AF49" s="247"/>
    </row>
    <row r="50" spans="1:32" ht="16">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4"/>
      <c r="AD50" s="247"/>
      <c r="AE50" s="247"/>
      <c r="AF50" s="247"/>
    </row>
    <row r="51" spans="1:32" ht="16">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4"/>
      <c r="AD51" s="247"/>
      <c r="AE51" s="247"/>
      <c r="AF51" s="247"/>
    </row>
    <row r="52" spans="1:32" ht="16">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4"/>
      <c r="AD52" s="247"/>
      <c r="AE52" s="247"/>
      <c r="AF52" s="247"/>
    </row>
    <row r="53" spans="1:32" ht="16">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31"/>
      <c r="AD53" s="247"/>
      <c r="AE53" s="247"/>
      <c r="AF53" s="247"/>
    </row>
    <row r="54" spans="1:32" ht="16">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4"/>
      <c r="AD54" s="247"/>
      <c r="AE54" s="247"/>
      <c r="AF54" s="247"/>
    </row>
    <row r="55" spans="1:32" ht="16">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4"/>
      <c r="AD55" s="247"/>
      <c r="AE55" s="247"/>
      <c r="AF55" s="247"/>
    </row>
    <row r="56" spans="1:32" ht="16">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4"/>
      <c r="AD56" s="247"/>
      <c r="AE56" s="247"/>
      <c r="AF56" s="247"/>
    </row>
    <row r="57" spans="1:32" ht="16">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4"/>
      <c r="AD57" s="247"/>
      <c r="AE57" s="247"/>
      <c r="AF57" s="247"/>
    </row>
    <row r="58" spans="1:32" ht="16">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4"/>
      <c r="AD58" s="247"/>
      <c r="AE58" s="247"/>
      <c r="AF58" s="247"/>
    </row>
    <row r="59" spans="1:32" ht="16">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4"/>
      <c r="AD59" s="247"/>
      <c r="AE59" s="247"/>
      <c r="AF59" s="247"/>
    </row>
    <row r="60" spans="1:32" ht="16">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4"/>
      <c r="AD60" s="247"/>
      <c r="AE60" s="247"/>
      <c r="AF60" s="247"/>
    </row>
    <row r="61" spans="1:32" ht="16">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4"/>
      <c r="AD61" s="247"/>
      <c r="AE61" s="247"/>
      <c r="AF61" s="247"/>
    </row>
    <row r="62" spans="1:32" ht="16">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4"/>
      <c r="AD62" s="247"/>
      <c r="AE62" s="247"/>
      <c r="AF62" s="247"/>
    </row>
    <row r="63" spans="1:32" ht="16">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4"/>
      <c r="AD63" s="247"/>
      <c r="AE63" s="247"/>
      <c r="AF63" s="247"/>
    </row>
    <row r="64" spans="1:32" ht="16">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4"/>
      <c r="AD64" s="247"/>
      <c r="AE64" s="247"/>
      <c r="AF64" s="247"/>
    </row>
    <row r="65" spans="1:44" ht="16">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4"/>
      <c r="AD65" s="247"/>
      <c r="AE65" s="247"/>
      <c r="AF65" s="247"/>
    </row>
    <row r="66" spans="1:44" ht="16">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4"/>
      <c r="AD66" s="247"/>
      <c r="AE66" s="247"/>
      <c r="AF66" s="247"/>
    </row>
    <row r="67" spans="1:44" ht="16">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4"/>
      <c r="AD67" s="247"/>
      <c r="AE67" s="247"/>
      <c r="AF67" s="247"/>
    </row>
    <row r="68" spans="1:44" ht="16">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4"/>
      <c r="AD68" s="247"/>
      <c r="AE68" s="247"/>
      <c r="AF68" s="247"/>
    </row>
    <row r="69" spans="1:44" ht="16">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4"/>
      <c r="AD69" s="247"/>
      <c r="AE69" s="247"/>
      <c r="AF69" s="247"/>
    </row>
    <row r="70" spans="1:44" ht="16">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4"/>
      <c r="AD70" s="247"/>
      <c r="AE70" s="247"/>
      <c r="AF70" s="247"/>
    </row>
    <row r="71" spans="1:44" ht="19"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4" t="s">
        <v>665</v>
      </c>
      <c r="AD71" s="247"/>
      <c r="AE71" s="247"/>
      <c r="AF71" s="247"/>
    </row>
    <row r="72" spans="1:44" ht="16">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30"/>
      <c r="AD72" s="247"/>
      <c r="AE72" s="247"/>
      <c r="AF72" s="247"/>
    </row>
    <row r="73" spans="1:44" s="449" customFormat="1" ht="16">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4"/>
      <c r="AD73" s="247"/>
      <c r="AE73" s="247"/>
      <c r="AF73" s="247"/>
    </row>
    <row r="74" spans="1:44" ht="16">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4"/>
      <c r="AD74" s="247"/>
      <c r="AE74" s="247"/>
      <c r="AF74" s="247"/>
    </row>
    <row r="75" spans="1:44" ht="16">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4"/>
      <c r="AD75" s="247"/>
      <c r="AE75" s="247"/>
      <c r="AF75" s="247"/>
    </row>
    <row r="76" spans="1:44" ht="16">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4"/>
      <c r="AD76" s="247"/>
      <c r="AE76" s="247"/>
      <c r="AF76" s="247"/>
    </row>
    <row r="77" spans="1:44" ht="16">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4"/>
      <c r="AD77" s="247"/>
      <c r="AE77" s="247"/>
      <c r="AF77" s="247"/>
    </row>
    <row r="78" spans="1:44" ht="16">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4"/>
      <c r="AD78" s="247"/>
      <c r="AE78" s="247"/>
      <c r="AF78" s="247"/>
    </row>
    <row r="79" spans="1:44" ht="16">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4"/>
      <c r="AD79" s="247"/>
      <c r="AE79" s="247"/>
      <c r="AF79" s="247"/>
    </row>
    <row r="80" spans="1:44" s="451" customFormat="1" ht="16">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4"/>
      <c r="AD80" s="454"/>
      <c r="AE80" s="454"/>
      <c r="AF80" s="454"/>
      <c r="AG80" s="453"/>
      <c r="AH80" s="452"/>
      <c r="AI80" s="452"/>
      <c r="AJ80" s="452"/>
      <c r="AK80" s="452"/>
      <c r="AL80" s="452"/>
      <c r="AM80" s="452"/>
      <c r="AN80" s="452"/>
      <c r="AO80" s="452"/>
      <c r="AP80" s="452"/>
      <c r="AQ80" s="452"/>
      <c r="AR80" s="452"/>
    </row>
    <row r="81" spans="1:32" ht="16">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4"/>
      <c r="AD81" s="247"/>
      <c r="AE81" s="247"/>
      <c r="AF81" s="247"/>
    </row>
    <row r="82" spans="1:32" ht="16">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4"/>
      <c r="AD82" s="247"/>
      <c r="AE82" s="247"/>
      <c r="AF82" s="247"/>
    </row>
    <row r="83" spans="1:32" ht="16">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4"/>
      <c r="AD83" s="247"/>
      <c r="AE83" s="247"/>
      <c r="AF83" s="247"/>
    </row>
    <row r="84" spans="1:32" ht="16">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4"/>
      <c r="AD84" s="247"/>
      <c r="AE84" s="247"/>
      <c r="AF84" s="247"/>
    </row>
    <row r="85" spans="1:32" ht="16">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4"/>
      <c r="AD85" s="247"/>
      <c r="AE85" s="247"/>
      <c r="AF85" s="247"/>
    </row>
    <row r="86" spans="1:32" ht="16">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4"/>
      <c r="AD86" s="247"/>
      <c r="AE86" s="247"/>
      <c r="AF86" s="247"/>
    </row>
    <row r="87" spans="1:32" ht="16">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4"/>
      <c r="AD87" s="247"/>
      <c r="AE87" s="247"/>
      <c r="AF87" s="247"/>
    </row>
    <row r="88" spans="1:32" ht="16">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4"/>
      <c r="AD88" s="247"/>
      <c r="AE88" s="247"/>
      <c r="AF88" s="247"/>
    </row>
    <row r="89" spans="1:32" ht="16">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4"/>
      <c r="AD89" s="247"/>
      <c r="AE89" s="247"/>
      <c r="AF89" s="247"/>
    </row>
    <row r="90" spans="1:32" ht="16">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30"/>
      <c r="AD90" s="247"/>
      <c r="AE90" s="247"/>
      <c r="AF90" s="247"/>
    </row>
    <row r="91" spans="1:32" s="449" customFormat="1" ht="16">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30"/>
    </row>
    <row r="92" spans="1:32" s="449" customFormat="1" ht="16">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4"/>
      <c r="AD92" s="247"/>
      <c r="AE92" s="247"/>
      <c r="AF92" s="247"/>
    </row>
    <row r="93" spans="1:32" ht="16">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4"/>
      <c r="AD93" s="247"/>
      <c r="AE93" s="247"/>
      <c r="AF93" s="247"/>
    </row>
    <row r="94" spans="1:32" ht="16">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4"/>
      <c r="AD94" s="247"/>
      <c r="AE94" s="247"/>
      <c r="AF94" s="247"/>
    </row>
    <row r="95" spans="1:32" ht="16">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4"/>
      <c r="AD95" s="247"/>
      <c r="AE95" s="247"/>
      <c r="AF95" s="247"/>
    </row>
    <row r="96" spans="1:32" ht="16">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4"/>
      <c r="AD96" s="247"/>
      <c r="AE96" s="247"/>
      <c r="AF96" s="247"/>
    </row>
    <row r="97" spans="1:32" ht="16">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4"/>
      <c r="AD97" s="247"/>
      <c r="AE97" s="247"/>
      <c r="AF97" s="247"/>
    </row>
    <row r="98" spans="1:32" ht="16">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4"/>
      <c r="AD98" s="247"/>
      <c r="AE98" s="247"/>
      <c r="AF98" s="247"/>
    </row>
    <row r="99" spans="1:32" ht="16">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30"/>
      <c r="AD99" s="247"/>
      <c r="AE99" s="247"/>
      <c r="AF99" s="247"/>
    </row>
    <row r="100" spans="1:32" s="449" customFormat="1" ht="16">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4"/>
      <c r="AD100" s="247"/>
      <c r="AE100" s="247"/>
      <c r="AF100" s="247"/>
    </row>
    <row r="101" spans="1:32" ht="16">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30"/>
      <c r="AD101" s="247"/>
      <c r="AE101" s="247"/>
      <c r="AF101" s="247"/>
    </row>
    <row r="102" spans="1:32" s="449" customFormat="1" ht="16">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4"/>
      <c r="AD102" s="247"/>
      <c r="AE102" s="247"/>
      <c r="AF102" s="247"/>
    </row>
    <row r="103" spans="1:32" ht="16">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4"/>
      <c r="AD103" s="247"/>
      <c r="AE103" s="247"/>
      <c r="AF103" s="247"/>
    </row>
    <row r="104" spans="1:32" ht="16">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4"/>
      <c r="AD104" s="247"/>
      <c r="AE104" s="247"/>
      <c r="AF104" s="247"/>
    </row>
    <row r="105" spans="1:32" ht="16">
      <c r="A105" s="441" t="s">
        <v>346</v>
      </c>
      <c r="B105" s="442" t="s">
        <v>347</v>
      </c>
      <c r="C105" s="441" t="s">
        <v>153</v>
      </c>
      <c r="D105" s="441" t="s">
        <v>152</v>
      </c>
      <c r="E105" s="441" t="s">
        <v>218</v>
      </c>
      <c r="F105" s="443" t="s">
        <v>1371</v>
      </c>
      <c r="G105" s="962" t="s">
        <v>950</v>
      </c>
      <c r="H105" s="963" t="s">
        <v>143</v>
      </c>
      <c r="I105" s="962" t="s">
        <v>950</v>
      </c>
      <c r="J105" s="963" t="s">
        <v>143</v>
      </c>
      <c r="K105" s="962" t="s">
        <v>950</v>
      </c>
      <c r="L105" s="963" t="s">
        <v>143</v>
      </c>
      <c r="M105" s="964" t="s">
        <v>1370</v>
      </c>
      <c r="N105" s="965" t="s">
        <v>143</v>
      </c>
      <c r="O105" s="962" t="s">
        <v>950</v>
      </c>
      <c r="P105" s="965" t="s">
        <v>143</v>
      </c>
      <c r="Q105" s="962" t="s">
        <v>950</v>
      </c>
      <c r="R105" s="966" t="s">
        <v>143</v>
      </c>
      <c r="S105" s="962" t="s">
        <v>950</v>
      </c>
      <c r="T105" s="966" t="s">
        <v>143</v>
      </c>
      <c r="U105" s="964" t="s">
        <v>1370</v>
      </c>
      <c r="V105" s="965" t="s">
        <v>143</v>
      </c>
      <c r="W105" s="964" t="s">
        <v>1370</v>
      </c>
      <c r="X105" s="965" t="s">
        <v>143</v>
      </c>
      <c r="Y105" s="964" t="s">
        <v>1370</v>
      </c>
      <c r="Z105" s="965" t="s">
        <v>143</v>
      </c>
      <c r="AA105" s="964" t="s">
        <v>1370</v>
      </c>
      <c r="AB105" s="965" t="s">
        <v>143</v>
      </c>
      <c r="AC105" s="924"/>
      <c r="AD105" s="247"/>
      <c r="AE105" s="247"/>
      <c r="AF105" s="247"/>
    </row>
    <row r="106" spans="1:32" ht="16">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4"/>
      <c r="AD106" s="247"/>
      <c r="AE106" s="247"/>
      <c r="AF106" s="247"/>
    </row>
    <row r="107" spans="1:32" ht="16">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4"/>
      <c r="AD107" s="247"/>
      <c r="AE107" s="247"/>
      <c r="AF107" s="247"/>
    </row>
    <row r="108" spans="1:32" ht="16">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4"/>
      <c r="AD108" s="247"/>
      <c r="AE108" s="247"/>
      <c r="AF108" s="247"/>
    </row>
    <row r="109" spans="1:32" ht="16">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4"/>
      <c r="AD109" s="247"/>
      <c r="AE109" s="247"/>
      <c r="AF109" s="247"/>
    </row>
    <row r="110" spans="1:32" ht="28">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4"/>
      <c r="AD110" s="247"/>
      <c r="AE110" s="247"/>
      <c r="AF110" s="247"/>
    </row>
    <row r="111" spans="1:32" ht="16">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4"/>
      <c r="AD111" s="247"/>
      <c r="AE111" s="247"/>
      <c r="AF111" s="247"/>
    </row>
    <row r="112" spans="1:32" ht="16">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30"/>
      <c r="AD112" s="247"/>
      <c r="AE112" s="247"/>
      <c r="AF112" s="247"/>
    </row>
    <row r="113" spans="1:32" s="449" customFormat="1" ht="16">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4"/>
      <c r="AD113" s="247"/>
      <c r="AE113" s="247"/>
      <c r="AF113" s="247"/>
    </row>
    <row r="114" spans="1:32" ht="16">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4"/>
      <c r="AD114" s="247"/>
      <c r="AE114" s="247"/>
      <c r="AF114" s="247"/>
    </row>
    <row r="115" spans="1:32" ht="16">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30"/>
      <c r="AD115" s="247"/>
      <c r="AE115" s="247"/>
      <c r="AF115" s="247"/>
    </row>
    <row r="116" spans="1:32" s="449" customFormat="1" ht="16">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4"/>
    </row>
    <row r="117" spans="1:32" ht="16">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4"/>
      <c r="AD117" s="247"/>
      <c r="AE117" s="247"/>
      <c r="AF117" s="247"/>
    </row>
    <row r="118" spans="1:32" s="449" customFormat="1" ht="16">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4"/>
      <c r="AD118" s="247"/>
      <c r="AE118" s="247"/>
      <c r="AF118" s="247"/>
    </row>
    <row r="119" spans="1:32" ht="28">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30"/>
      <c r="AD119" s="247"/>
      <c r="AE119" s="247"/>
      <c r="AF119" s="247"/>
    </row>
    <row r="120" spans="1:32" ht="16">
      <c r="A120" s="441" t="s">
        <v>440</v>
      </c>
      <c r="B120" s="442" t="s">
        <v>441</v>
      </c>
      <c r="C120" s="441" t="s">
        <v>153</v>
      </c>
      <c r="D120" s="441" t="s">
        <v>152</v>
      </c>
      <c r="E120" s="441" t="s">
        <v>169</v>
      </c>
      <c r="F120" s="440" t="s">
        <v>1371</v>
      </c>
      <c r="G120" s="962" t="s">
        <v>950</v>
      </c>
      <c r="H120" s="963" t="s">
        <v>143</v>
      </c>
      <c r="I120" s="962" t="s">
        <v>950</v>
      </c>
      <c r="J120" s="965" t="s">
        <v>143</v>
      </c>
      <c r="K120" s="962" t="s">
        <v>950</v>
      </c>
      <c r="L120" s="965" t="s">
        <v>143</v>
      </c>
      <c r="M120" s="964" t="s">
        <v>1370</v>
      </c>
      <c r="N120" s="965" t="s">
        <v>143</v>
      </c>
      <c r="O120" s="962" t="s">
        <v>950</v>
      </c>
      <c r="P120" s="965" t="s">
        <v>143</v>
      </c>
      <c r="Q120" s="964" t="s">
        <v>1370</v>
      </c>
      <c r="R120" s="966" t="s">
        <v>143</v>
      </c>
      <c r="S120" s="964" t="s">
        <v>1370</v>
      </c>
      <c r="T120" s="966" t="s">
        <v>143</v>
      </c>
      <c r="U120" s="964" t="s">
        <v>1370</v>
      </c>
      <c r="V120" s="965" t="s">
        <v>143</v>
      </c>
      <c r="W120" s="964" t="s">
        <v>1370</v>
      </c>
      <c r="X120" s="965" t="s">
        <v>143</v>
      </c>
      <c r="Y120" s="964" t="s">
        <v>1370</v>
      </c>
      <c r="Z120" s="965" t="s">
        <v>143</v>
      </c>
      <c r="AA120" s="964" t="s">
        <v>1370</v>
      </c>
      <c r="AB120" s="965" t="s">
        <v>143</v>
      </c>
      <c r="AC120" s="924"/>
      <c r="AD120" s="247"/>
      <c r="AE120" s="247"/>
      <c r="AF120" s="247"/>
    </row>
    <row r="121" spans="1:32" ht="28">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4"/>
      <c r="AD121" s="247"/>
      <c r="AE121" s="247"/>
      <c r="AF121" s="247"/>
    </row>
    <row r="122" spans="1:32" ht="16">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4"/>
      <c r="AD122" s="247"/>
      <c r="AE122" s="247"/>
      <c r="AF122" s="247"/>
    </row>
    <row r="123" spans="1:32" ht="16">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4"/>
      <c r="AD123" s="247"/>
      <c r="AE123" s="247"/>
      <c r="AF123" s="247"/>
    </row>
    <row r="124" spans="1:32" ht="16">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4"/>
      <c r="AD124" s="247"/>
      <c r="AE124" s="247"/>
      <c r="AF124" s="247"/>
    </row>
    <row r="125" spans="1:32" ht="28">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4"/>
      <c r="AD125" s="247"/>
      <c r="AE125" s="247"/>
      <c r="AF125" s="247"/>
    </row>
    <row r="126" spans="1:32" s="449" customFormat="1" ht="16">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4"/>
    </row>
    <row r="127" spans="1:32" ht="16">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30"/>
      <c r="AD127" s="247"/>
      <c r="AE127" s="247"/>
      <c r="AF127" s="247"/>
    </row>
    <row r="128" spans="1:32" ht="16">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4"/>
      <c r="AD128" s="247"/>
      <c r="AE128" s="247"/>
      <c r="AF128" s="247"/>
    </row>
    <row r="129" spans="1:32" ht="28">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4"/>
      <c r="AD129" s="247"/>
      <c r="AE129" s="247"/>
      <c r="AF129" s="247"/>
    </row>
    <row r="130" spans="1:32" ht="16">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4"/>
      <c r="AD130" s="247"/>
      <c r="AE130" s="247"/>
      <c r="AF130" s="247"/>
    </row>
    <row r="131" spans="1:32" ht="16">
      <c r="A131" s="441" t="s">
        <v>465</v>
      </c>
      <c r="B131" s="442" t="s">
        <v>466</v>
      </c>
      <c r="C131" s="441" t="s">
        <v>273</v>
      </c>
      <c r="D131" s="441" t="s">
        <v>310</v>
      </c>
      <c r="E131" s="441" t="s">
        <v>218</v>
      </c>
      <c r="F131" s="440" t="s">
        <v>1371</v>
      </c>
      <c r="G131" s="962" t="s">
        <v>950</v>
      </c>
      <c r="H131" s="963" t="s">
        <v>143</v>
      </c>
      <c r="I131" s="962" t="s">
        <v>950</v>
      </c>
      <c r="J131" s="965" t="s">
        <v>143</v>
      </c>
      <c r="K131" s="962" t="s">
        <v>950</v>
      </c>
      <c r="L131" s="965" t="s">
        <v>143</v>
      </c>
      <c r="M131" s="962" t="s">
        <v>950</v>
      </c>
      <c r="N131" s="965" t="s">
        <v>143</v>
      </c>
      <c r="O131" s="962" t="s">
        <v>950</v>
      </c>
      <c r="P131" s="965" t="s">
        <v>143</v>
      </c>
      <c r="Q131" s="964" t="s">
        <v>1370</v>
      </c>
      <c r="R131" s="966" t="s">
        <v>143</v>
      </c>
      <c r="S131" s="964" t="s">
        <v>1370</v>
      </c>
      <c r="T131" s="966" t="s">
        <v>143</v>
      </c>
      <c r="U131" s="964" t="s">
        <v>1370</v>
      </c>
      <c r="V131" s="965" t="s">
        <v>143</v>
      </c>
      <c r="W131" s="964" t="s">
        <v>1370</v>
      </c>
      <c r="X131" s="965" t="s">
        <v>143</v>
      </c>
      <c r="Y131" s="964" t="s">
        <v>1370</v>
      </c>
      <c r="Z131" s="965" t="s">
        <v>143</v>
      </c>
      <c r="AA131" s="964" t="s">
        <v>1370</v>
      </c>
      <c r="AB131" s="965" t="s">
        <v>143</v>
      </c>
      <c r="AC131" s="924"/>
      <c r="AD131" s="247"/>
      <c r="AE131" s="247"/>
      <c r="AF131" s="247"/>
    </row>
    <row r="132" spans="1:32" ht="16">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4"/>
      <c r="AD132" s="247"/>
      <c r="AE132" s="247"/>
      <c r="AF132" s="247"/>
    </row>
    <row r="133" spans="1:32" ht="16">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4"/>
      <c r="AD133" s="247"/>
      <c r="AE133" s="247"/>
      <c r="AF133" s="247"/>
    </row>
    <row r="134" spans="1:32" ht="16">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4"/>
      <c r="AD134" s="247"/>
      <c r="AE134" s="247"/>
      <c r="AF134" s="247"/>
    </row>
    <row r="135" spans="1:32" ht="16">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4"/>
      <c r="AD135" s="247"/>
      <c r="AE135" s="247"/>
      <c r="AF135" s="247"/>
    </row>
    <row r="136" spans="1:32" ht="16">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4"/>
      <c r="AD136" s="247"/>
      <c r="AE136" s="247"/>
      <c r="AF136" s="247"/>
    </row>
    <row r="137" spans="1:32" ht="16">
      <c r="A137" s="441" t="s">
        <v>478</v>
      </c>
      <c r="B137" s="446" t="s">
        <v>479</v>
      </c>
      <c r="C137" s="441" t="s">
        <v>153</v>
      </c>
      <c r="D137" s="441" t="s">
        <v>152</v>
      </c>
      <c r="E137" s="441" t="s">
        <v>187</v>
      </c>
      <c r="F137" s="440" t="s">
        <v>1371</v>
      </c>
      <c r="G137" s="962" t="s">
        <v>950</v>
      </c>
      <c r="H137" s="963" t="s">
        <v>143</v>
      </c>
      <c r="I137" s="962" t="s">
        <v>950</v>
      </c>
      <c r="J137" s="965" t="s">
        <v>143</v>
      </c>
      <c r="K137" s="962" t="s">
        <v>950</v>
      </c>
      <c r="L137" s="965" t="s">
        <v>143</v>
      </c>
      <c r="M137" s="962" t="s">
        <v>950</v>
      </c>
      <c r="N137" s="965" t="s">
        <v>143</v>
      </c>
      <c r="O137" s="962" t="s">
        <v>950</v>
      </c>
      <c r="P137" s="965" t="s">
        <v>143</v>
      </c>
      <c r="Q137" s="964" t="s">
        <v>1370</v>
      </c>
      <c r="R137" s="968" t="s">
        <v>156</v>
      </c>
      <c r="S137" s="964" t="s">
        <v>1370</v>
      </c>
      <c r="T137" s="968" t="s">
        <v>156</v>
      </c>
      <c r="U137" s="964" t="s">
        <v>1370</v>
      </c>
      <c r="V137" s="965" t="s">
        <v>143</v>
      </c>
      <c r="W137" s="964" t="s">
        <v>1370</v>
      </c>
      <c r="X137" s="965" t="s">
        <v>143</v>
      </c>
      <c r="Y137" s="964" t="s">
        <v>1370</v>
      </c>
      <c r="Z137" s="965" t="s">
        <v>143</v>
      </c>
      <c r="AA137" s="964" t="s">
        <v>1370</v>
      </c>
      <c r="AB137" s="965" t="s">
        <v>143</v>
      </c>
      <c r="AC137" s="924"/>
      <c r="AD137" s="247"/>
      <c r="AE137" s="247"/>
      <c r="AF137" s="247"/>
    </row>
    <row r="138" spans="1:32" ht="16">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4"/>
      <c r="AD138" s="247"/>
      <c r="AE138" s="247"/>
      <c r="AF138" s="247"/>
    </row>
    <row r="139" spans="1:32" ht="16">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4"/>
      <c r="AD139" s="247"/>
      <c r="AE139" s="247"/>
      <c r="AF139" s="247"/>
    </row>
    <row r="140" spans="1:32" ht="16">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4"/>
      <c r="AD140" s="247"/>
      <c r="AE140" s="247"/>
      <c r="AF140" s="247"/>
    </row>
    <row r="141" spans="1:32" ht="16">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4"/>
      <c r="AD141" s="247"/>
      <c r="AE141" s="247"/>
      <c r="AF141" s="247"/>
    </row>
    <row r="142" spans="1:32" ht="16">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4"/>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4"/>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4"/>
      <c r="AD144" s="247"/>
      <c r="AE144" s="247"/>
      <c r="AF144" s="247"/>
    </row>
    <row r="145" spans="1:32" ht="16.25"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4" t="s">
        <v>666</v>
      </c>
      <c r="AD145" s="247"/>
      <c r="AE145" s="247"/>
      <c r="AF145" s="247"/>
    </row>
    <row r="146" spans="1:32" ht="17"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4"/>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4"/>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31"/>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4"/>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4"/>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4"/>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4"/>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4"/>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4"/>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4"/>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4"/>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4"/>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4"/>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4"/>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4"/>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4"/>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4"/>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31"/>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4"/>
      <c r="AD164" s="247"/>
      <c r="AE164" s="247"/>
      <c r="AF164" s="247"/>
    </row>
    <row r="165" spans="1:32" ht="14.25" customHeight="1">
      <c r="A165" s="441" t="s">
        <v>539</v>
      </c>
      <c r="B165" s="442" t="s">
        <v>540</v>
      </c>
      <c r="C165" s="441" t="s">
        <v>153</v>
      </c>
      <c r="D165" s="441" t="s">
        <v>152</v>
      </c>
      <c r="E165" s="441" t="s">
        <v>852</v>
      </c>
      <c r="F165" s="440" t="s">
        <v>1378</v>
      </c>
      <c r="G165" s="964" t="s">
        <v>1370</v>
      </c>
      <c r="H165" s="963" t="s">
        <v>143</v>
      </c>
      <c r="I165" s="964" t="s">
        <v>1370</v>
      </c>
      <c r="J165" s="965" t="s">
        <v>143</v>
      </c>
      <c r="K165" s="964" t="s">
        <v>1370</v>
      </c>
      <c r="L165" s="965" t="s">
        <v>143</v>
      </c>
      <c r="M165" s="964" t="s">
        <v>1370</v>
      </c>
      <c r="N165" s="965" t="s">
        <v>143</v>
      </c>
      <c r="O165" s="964" t="s">
        <v>1370</v>
      </c>
      <c r="P165" s="965" t="s">
        <v>143</v>
      </c>
      <c r="Q165" s="964" t="s">
        <v>1370</v>
      </c>
      <c r="R165" s="966" t="s">
        <v>143</v>
      </c>
      <c r="S165" s="964" t="s">
        <v>1370</v>
      </c>
      <c r="T165" s="966" t="s">
        <v>143</v>
      </c>
      <c r="U165" s="964" t="s">
        <v>1370</v>
      </c>
      <c r="V165" s="965" t="s">
        <v>143</v>
      </c>
      <c r="W165" s="964" t="s">
        <v>1370</v>
      </c>
      <c r="X165" s="965" t="s">
        <v>143</v>
      </c>
      <c r="Y165" s="964" t="s">
        <v>1370</v>
      </c>
      <c r="Z165" s="965" t="s">
        <v>143</v>
      </c>
      <c r="AA165" s="964" t="s">
        <v>1370</v>
      </c>
      <c r="AB165" s="965" t="s">
        <v>143</v>
      </c>
      <c r="AC165" s="924"/>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90" t="s">
        <v>1379</v>
      </c>
      <c r="B167" s="1191"/>
      <c r="C167" s="1191"/>
      <c r="D167" s="1191"/>
      <c r="E167" s="1191"/>
      <c r="F167" s="1191"/>
      <c r="G167" s="1192"/>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89" t="s">
        <v>1381</v>
      </c>
      <c r="C168" s="1189"/>
      <c r="D168" s="1189"/>
      <c r="E168" s="1189"/>
      <c r="F168" s="1189"/>
      <c r="G168" s="1189"/>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65" t="s">
        <v>1382</v>
      </c>
      <c r="C169" s="1165"/>
      <c r="D169" s="1165"/>
      <c r="E169" s="1165"/>
      <c r="F169" s="1165"/>
      <c r="G169" s="1165"/>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25" customHeight="1">
      <c r="A170" s="115" t="s">
        <v>1383</v>
      </c>
      <c r="B170" s="1165" t="s">
        <v>1384</v>
      </c>
      <c r="C170" s="1165"/>
      <c r="D170" s="1165"/>
      <c r="E170" s="1165"/>
      <c r="F170" s="1165"/>
      <c r="G170" s="1165"/>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25" customHeight="1">
      <c r="A171" s="89" t="s">
        <v>909</v>
      </c>
      <c r="B171" s="1167" t="s">
        <v>1385</v>
      </c>
      <c r="C171" s="1167"/>
      <c r="D171" s="1167"/>
      <c r="E171" s="1167"/>
      <c r="F171" s="1167"/>
      <c r="G171" s="116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2"/>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2"/>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2"/>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2"/>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2"/>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2"/>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2"/>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2"/>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2"/>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2"/>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2"/>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2"/>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2"/>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2"/>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2"/>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2"/>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2"/>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2"/>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2"/>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2"/>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2"/>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2"/>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2"/>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2"/>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2"/>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2"/>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2"/>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2"/>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2"/>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2"/>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2"/>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2"/>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2"/>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2"/>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2"/>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2"/>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2"/>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2"/>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2"/>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2"/>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2"/>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2"/>
    </row>
  </sheetData>
  <sheetProtection formatCells="0" formatColumns="0" formatRows="0" insertColumns="0" insertRows="0" insertHyperlinks="0" deleteColumns="0" deleteRows="0" sort="0" autoFilter="0" pivotTables="0"/>
  <autoFilter ref="A13:AC165" xr:uid="{2C7945F6-D4A8-4A4A-8DBE-EA517F19A41A}"/>
  <mergeCells count="14">
    <mergeCell ref="B169:G169"/>
    <mergeCell ref="B170:G170"/>
    <mergeCell ref="B171:G171"/>
    <mergeCell ref="A4:A5"/>
    <mergeCell ref="A9:F9"/>
    <mergeCell ref="B168:G168"/>
    <mergeCell ref="A167:G167"/>
    <mergeCell ref="C4:H8"/>
    <mergeCell ref="C3:H3"/>
    <mergeCell ref="N7:Q7"/>
    <mergeCell ref="N6:Q6"/>
    <mergeCell ref="N5:Q5"/>
    <mergeCell ref="N4:Q4"/>
    <mergeCell ref="M3:Q3"/>
  </mergeCells>
  <conditionalFormatting sqref="G14">
    <cfRule type="cellIs" dxfId="1747" priority="998" operator="equal">
      <formula>"Score change due to metric level update"</formula>
    </cfRule>
    <cfRule type="cellIs" dxfId="1746" priority="1000" operator="equal">
      <formula>"Improvement in score"</formula>
    </cfRule>
    <cfRule type="cellIs" dxfId="1745" priority="999" operator="equal">
      <formula>"No change in score"</formula>
    </cfRule>
    <cfRule type="cellIs" dxfId="1744" priority="997" operator="equal">
      <formula>"Decline in score"</formula>
    </cfRule>
  </conditionalFormatting>
  <conditionalFormatting sqref="G14:G16 I14:I16 K14:K16 W14:W16 Y14:Y16 AA14:AA16 G18:G28 I18:I28 K18:K28 W18:W28 Y18:Y28 AA18:AA28 G31:G104 I31:I104 K31:K104 W31:W104 Y31:Y104 AA31:AA104 G106:G119 I106:I119 K106:K119 W106:W119 Y106:Y119 AA106:AA119 G121:G130 I121:I130 K121:K130 W121:W130 Y121:Y130 AA121:AA130 G132:G136 I132:I136 K132:K136 W132:W136 Y132:Y136 AA132:AA136 G138:G164 I138:I164 K138:K164 W138:W164 Y138:Y164 AA138:AA164">
    <cfRule type="cellIs" dxfId="1743" priority="1001" operator="equal">
      <formula>"Not Assessed"</formula>
    </cfRule>
  </conditionalFormatting>
  <conditionalFormatting sqref="G91:G92 I91:AB92">
    <cfRule type="cellIs" dxfId="1742" priority="966" operator="equal">
      <formula>"Yes, meets criteria"</formula>
    </cfRule>
    <cfRule type="cellIs" dxfId="1741" priority="964" operator="equal">
      <formula>"No, does not meet any criteria"</formula>
    </cfRule>
    <cfRule type="cellIs" dxfId="1740" priority="965" operator="equal">
      <formula>"Partial, meets some criteria"</formula>
    </cfRule>
  </conditionalFormatting>
  <conditionalFormatting sqref="G104 I104:AB104 G106 I106:AB106">
    <cfRule type="cellIs" dxfId="1739" priority="47" operator="equal">
      <formula>"Yes, meets criteria"</formula>
    </cfRule>
    <cfRule type="cellIs" dxfId="1738" priority="46" operator="equal">
      <formula>"Partial, meets some criteria"</formula>
    </cfRule>
    <cfRule type="cellIs" dxfId="1737" priority="45" operator="equal">
      <formula>"No, does not meet any criteria"</formula>
    </cfRule>
  </conditionalFormatting>
  <conditionalFormatting sqref="G116:G119 I116:AB119 G121 I121:AB121">
    <cfRule type="cellIs" dxfId="1736" priority="40" operator="equal">
      <formula>"Partial, meets some criteria"</formula>
    </cfRule>
    <cfRule type="cellIs" dxfId="1735" priority="41" operator="equal">
      <formula>"Yes, meets criteria"</formula>
    </cfRule>
    <cfRule type="cellIs" dxfId="1734" priority="39" operator="equal">
      <formula>"No, does not meet any criteria"</formula>
    </cfRule>
  </conditionalFormatting>
  <conditionalFormatting sqref="G135 I135:AB135">
    <cfRule type="cellIs" dxfId="1733" priority="8" operator="equal">
      <formula>"No, does not meet any criteria"</formula>
    </cfRule>
    <cfRule type="cellIs" dxfId="1732" priority="9" operator="equal">
      <formula>"Partial, meets some criteria"</formula>
    </cfRule>
    <cfRule type="cellIs" dxfId="1731" priority="10" operator="equal">
      <formula>"Yes, meets criteria"</formula>
    </cfRule>
    <cfRule type="cellIs" dxfId="1730" priority="11" operator="equal">
      <formula>"Decline in score"</formula>
    </cfRule>
    <cfRule type="cellIs" dxfId="1729" priority="12" operator="equal">
      <formula>"No change in score"</formula>
    </cfRule>
  </conditionalFormatting>
  <conditionalFormatting sqref="G143 I143:AB143">
    <cfRule type="cellIs" dxfId="1728" priority="24" operator="equal">
      <formula>"No, does not meet any criteria"</formula>
    </cfRule>
    <cfRule type="cellIs" dxfId="1727" priority="25" operator="equal">
      <formula>"Partial, meets some criteria"</formula>
    </cfRule>
    <cfRule type="cellIs" dxfId="1726" priority="26" operator="equal">
      <formula>"Yes, meets criteria"</formula>
    </cfRule>
    <cfRule type="cellIs" dxfId="1725" priority="27" operator="equal">
      <formula>"Decline in score"</formula>
    </cfRule>
    <cfRule type="cellIs" dxfId="1724" priority="28" operator="equal">
      <formula>"No change in score"</formula>
    </cfRule>
  </conditionalFormatting>
  <conditionalFormatting sqref="G150 I150:AB151">
    <cfRule type="cellIs" dxfId="1723" priority="21" operator="equal">
      <formula>"Decline in score"</formula>
    </cfRule>
    <cfRule type="cellIs" dxfId="1722" priority="22" operator="equal">
      <formula>"No change in score"</formula>
    </cfRule>
  </conditionalFormatting>
  <conditionalFormatting sqref="G155 I155:AB155">
    <cfRule type="cellIs" dxfId="1721" priority="967" operator="equal">
      <formula>"No, does not meet any criteria"</formula>
    </cfRule>
    <cfRule type="cellIs" dxfId="1720" priority="968" operator="equal">
      <formula>"Partial, meets some criteria"</formula>
    </cfRule>
    <cfRule type="cellIs" dxfId="1719" priority="969" operator="equal">
      <formula>"Yes, meets criteria"</formula>
    </cfRule>
  </conditionalFormatting>
  <conditionalFormatting sqref="G157 I157:AB157">
    <cfRule type="cellIs" dxfId="1718" priority="958" operator="equal">
      <formula>"Yes, meets criteria"</formula>
    </cfRule>
    <cfRule type="cellIs" dxfId="1717" priority="957" operator="equal">
      <formula>"Partial, meets some criteria"</formula>
    </cfRule>
    <cfRule type="cellIs" dxfId="1716" priority="956" operator="equal">
      <formula>"No, does not meet any criteria"</formula>
    </cfRule>
  </conditionalFormatting>
  <conditionalFormatting sqref="H14:H16 H18:H28 H31:H104 H106:H119 H121:H130 H132:H136 H138:H164">
    <cfRule type="cellIs" dxfId="1715" priority="1019" operator="equal">
      <formula>"Aligned with NZE (1.5°C)"</formula>
    </cfRule>
    <cfRule type="cellIs" dxfId="1714" priority="1018" operator="equal">
      <formula>"Aligned with/Below NZE (&lt;1.5°C)"</formula>
    </cfRule>
    <cfRule type="cellIs" dxfId="1713" priority="1022" operator="equal">
      <formula>"Above APS (&gt;1.7°C)"</formula>
    </cfRule>
    <cfRule type="cellIs" dxfId="1712" priority="1029" operator="equal">
      <formula>"Improvement in score"</formula>
    </cfRule>
    <cfRule type="cellIs" dxfId="1711" priority="1021" operator="equal">
      <formula>"Aligned with /Above STEPS (&gt;2.5°C)"</formula>
    </cfRule>
    <cfRule type="cellIs" dxfId="1710" priority="1024" operator="equal">
      <formula>"Aligned with/Below NZE (&lt;1.5°C)"</formula>
    </cfRule>
    <cfRule type="cellIs" dxfId="1709" priority="1025" operator="equal">
      <formula>"Not Assessed"</formula>
    </cfRule>
    <cfRule type="cellIs" dxfId="1708" priority="1026" operator="equal">
      <formula>"No comparable assessment"</formula>
    </cfRule>
    <cfRule type="cellIs" dxfId="1707" priority="1003" operator="equal">
      <formula>"Insufficient (&lt; 25%) low-carbon substitution "</formula>
    </cfRule>
    <cfRule type="cellIs" dxfId="1706" priority="1002" operator="equal">
      <formula>"Substantial (&gt;100%) low-carbon substitution "</formula>
    </cfRule>
    <cfRule type="cellIs" dxfId="1705" priority="1020" operator="equal">
      <formula>"Misaligned with NZE (1.5°C)"</formula>
    </cfRule>
    <cfRule type="beginsWith" dxfId="1704" priority="1004" operator="beginsWith" text="Real high carbon capacity ">
      <formula>LEFT(H14,LEN("Real high carbon capacity "))="Real high carbon capacity "</formula>
    </cfRule>
    <cfRule type="beginsWith" dxfId="1703" priority="1005" operator="beginsWith" text="Real low carbon capacity ">
      <formula>LEFT(H14,LEN("Real low carbon capacity "))="Real low carbon capacity "</formula>
    </cfRule>
    <cfRule type="beginsWith" dxfId="1702" priority="1006" operator="beginsWith" text="Virtual low carbon capacity increase ">
      <formula>LEFT(H14,LEN("Virtual low carbon capacity increase "))="Virtual low carbon capacity increase "</formula>
    </cfRule>
    <cfRule type="beginsWith" dxfId="1701" priority="1007" operator="beginsWith" text="Virtual low carbon capacity decrease ">
      <formula>LEFT(H14,LEN("Virtual low carbon capacity decrease "))="Virtual low carbon capacity decrease "</formula>
    </cfRule>
    <cfRule type="beginsWith" dxfId="1700" priority="1008" operator="beginsWith" text="Virtual high carbon capacity decrease ">
      <formula>LEFT(H14,LEN("Virtual high carbon capacity decrease "))="Virtual high carbon capacity decrease "</formula>
    </cfRule>
    <cfRule type="cellIs" dxfId="1699" priority="1009" operator="equal">
      <formula>"Virtual high carbon capacity increase"</formula>
    </cfRule>
    <cfRule type="cellIs" dxfId="1698" priority="1010" operator="equal">
      <formula>"Virtual high carbon capacity increase (91% Acquisition)"</formula>
    </cfRule>
    <cfRule type="cellIs" dxfId="1697" priority="1011" operator="equal">
      <formula>"Virtual high carbon capacity decrease (100% Sale)"</formula>
    </cfRule>
    <cfRule type="cellIs" dxfId="1696" priority="1012" operator="equal">
      <formula>"Virtual high carbon capacity increase (100% Acquisition)"</formula>
    </cfRule>
    <cfRule type="cellIs" dxfId="1695" priority="1013" operator="equal">
      <formula>"Above APS (&gt;1.7°C)"</formula>
    </cfRule>
    <cfRule type="cellIs" dxfId="1694" priority="1014" operator="equal">
      <formula>"Not Applicable"</formula>
    </cfRule>
    <cfRule type="cellIs" dxfId="1693" priority="1015" operator="equal">
      <formula>"Aligned with /Above STEPS (&gt;2.5°C)"</formula>
    </cfRule>
    <cfRule type="cellIs" dxfId="1692" priority="1016" operator="equal">
      <formula>"Not Assessed"</formula>
    </cfRule>
    <cfRule type="cellIs" dxfId="1691" priority="1017" operator="equal">
      <formula>"Aligned with APS (1.5°C - 1.7°C)"</formula>
    </cfRule>
    <cfRule type="cellIs" dxfId="1690" priority="1023" operator="equal">
      <formula>"Aligned with APS (1.5°C - 1.7°C)"</formula>
    </cfRule>
  </conditionalFormatting>
  <conditionalFormatting sqref="H16">
    <cfRule type="cellIs" dxfId="1689" priority="980" operator="equal">
      <formula>"Yes, meets criteria"</formula>
    </cfRule>
    <cfRule type="cellIs" dxfId="1688" priority="981" operator="equal">
      <formula>"Not assessed"</formula>
    </cfRule>
    <cfRule type="cellIs" dxfId="1687" priority="979" operator="equal">
      <formula>"Partial, meets some criteria"</formula>
    </cfRule>
    <cfRule type="cellIs" dxfId="1686" priority="978" operator="equal">
      <formula>"No, does not meet any criteria"</formula>
    </cfRule>
    <cfRule type="cellIs" dxfId="1685" priority="977" operator="equal">
      <formula>"Improvement in score"</formula>
    </cfRule>
    <cfRule type="cellIs" dxfId="1684" priority="976" operator="equal">
      <formula>"Score change due to metric level update"</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16 G18:G19 I18:AB28 G31 I31:AB40 I68:AB73 I75:AB79 G84 I84:AB84 I92:AB92 G104 I104:AB104 I106:AB106 I116:AB118 G135 I135:AB135 G143 I143:AB143 G150 I150:AB150">
    <cfRule type="cellIs" dxfId="1683" priority="1033" operator="equal">
      <formula>"Improvement in score"</formula>
    </cfRule>
    <cfRule type="cellIs" dxfId="1682" priority="1031" operator="equal">
      <formula>"Score change due to metric level update"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1681" priority="1035" operator="equal">
      <formula>"Partial, meets some criteria"</formula>
    </cfRule>
    <cfRule type="cellIs" dxfId="1680" priority="1034" operator="equal">
      <formula>"No, does not meet any criteria"</formula>
    </cfRule>
    <cfRule type="cellIs" dxfId="1679" priority="1036" operator="equal">
      <formula>"Yes, meets criteria"</formula>
    </cfRule>
  </conditionalFormatting>
  <conditionalFormatting sqref="H20 H24 H28 H32 H36 H40:H41 H49 H53 H57 H61:H64 H66:H67 H70 H74:H75 H78 H80:H83 H85:H91 H93:H103 H107:H115 H119 H122:H130 H132:H134 H136 H138:H142 H144:H149 H151:H154 H156 H158:H164">
    <cfRule type="cellIs" dxfId="1678" priority="1042" operator="equal">
      <formula>"Not assessed"</formula>
    </cfRule>
  </conditionalFormatting>
  <conditionalFormatting sqref="H75">
    <cfRule type="cellIs" dxfId="1677" priority="2" operator="equal">
      <formula>"Improvement in score"</formula>
    </cfRule>
    <cfRule type="cellIs" dxfId="1676" priority="1" operator="equal">
      <formula>"Score change due to metric level update"</formula>
    </cfRule>
  </conditionalFormatting>
  <conditionalFormatting sqref="H102">
    <cfRule type="cellIs" dxfId="1675" priority="1037" operator="equal">
      <formula>"Not Assessed"</formula>
    </cfRule>
  </conditionalFormatting>
  <conditionalFormatting sqref="H86:X86 I26:J26">
    <cfRule type="cellIs" dxfId="1674" priority="1041" operator="equal">
      <formula>"Not Assessed"</formula>
    </cfRule>
  </conditionalFormatting>
  <conditionalFormatting sqref="H14:AB16 H18:AB28 H31:H104 H106:H119 H121:H130 H132:H136 H138:H164">
    <cfRule type="cellIs" dxfId="1673" priority="1028" operator="equal">
      <formula>"No change in score"</formula>
    </cfRule>
    <cfRule type="cellIs" dxfId="1672" priority="1027" operator="equal">
      <formula>"Decline in score"</formula>
    </cfRule>
  </conditionalFormatting>
  <conditionalFormatting sqref="H80:AB82 H85:AB90 H93:AB100 H102:AB103 H107:AB107 H110:AB112 H114:AB115 I31:AB79 I108:AB109 I132:AB133 G18:G19 G31 I83:AB84 G84 I91:AB92 I101:AB101 G104 I104:AB104 I106:AB106 I113:AB113 I145:AB145">
    <cfRule type="cellIs" dxfId="1671" priority="1030" operator="equal">
      <formula>"Decline in score"</formula>
    </cfRule>
    <cfRule type="cellIs" dxfId="1670" priority="1032" operator="equal">
      <formula>"No change in score"</formula>
    </cfRule>
  </conditionalFormatting>
  <conditionalFormatting sqref="H122:AB130 H134:AB134 H136:AB136 H138:AB142 H144:AB144 H146:AB149 H152:AB154 H156:AB156 H158:AB164 K119:AB119">
    <cfRule type="cellIs" dxfId="1669" priority="1040" operator="equal">
      <formula>"No change in score"</formula>
    </cfRule>
    <cfRule type="cellIs" dxfId="1668" priority="1039" operator="equal">
      <formula>"Decline in score"</formula>
    </cfRule>
  </conditionalFormatting>
  <conditionalFormatting sqref="I31:K31">
    <cfRule type="cellIs" dxfId="1667" priority="14" operator="equal">
      <formula>"Not Assessed"</formula>
    </cfRule>
  </conditionalFormatting>
  <conditionalFormatting sqref="I84:K84">
    <cfRule type="cellIs" dxfId="1666" priority="49" operator="equal">
      <formula>"Not Assessed"</formula>
    </cfRule>
  </conditionalFormatting>
  <conditionalFormatting sqref="I104:K104">
    <cfRule type="cellIs" dxfId="1665" priority="48" operator="equal">
      <formula>"Not Assessed"</formula>
    </cfRule>
  </conditionalFormatting>
  <conditionalFormatting sqref="I135:K135">
    <cfRule type="cellIs" dxfId="1664" priority="13" operator="equal">
      <formula>"Not Assessed"</formula>
    </cfRule>
  </conditionalFormatting>
  <conditionalFormatting sqref="I143:K143">
    <cfRule type="cellIs" dxfId="1663" priority="29" operator="equal">
      <formula>"Not Assessed"</formula>
    </cfRule>
  </conditionalFormatting>
  <conditionalFormatting sqref="I150:K150">
    <cfRule type="cellIs" dxfId="1662" priority="23" operator="equal">
      <formula>"Not Assessed"</formula>
    </cfRule>
  </conditionalFormatting>
  <conditionalFormatting sqref="I31:AB79 I108:AB109 I132:AB133 G14:G16 I14:AB16 G18:G28 I18:AB28 G31:G79 G83:G84 I83:AB84 G101 I101:AB101 G108:G109 G113 I113:AB113 G132:G133 G145 I145:AB145 G150:G151 I150:AB151">
    <cfRule type="cellIs" dxfId="1661" priority="995" operator="equal">
      <formula>"Partial, meets some criteria"</formula>
    </cfRule>
    <cfRule type="cellIs" dxfId="1660" priority="996" operator="equal">
      <formula>"Yes, meets criteria"</formula>
    </cfRule>
    <cfRule type="cellIs" dxfId="1659" priority="994" operator="equal">
      <formula>"No, does not meet any criteria"</formula>
    </cfRule>
  </conditionalFormatting>
  <conditionalFormatting sqref="I116:AB119 I121:AB121">
    <cfRule type="cellIs" dxfId="1658" priority="43" operator="equal">
      <formula>"No change in score"</formula>
    </cfRule>
    <cfRule type="cellIs" dxfId="1657" priority="42" operator="equal">
      <formula>"Decline in score"</formula>
    </cfRule>
  </conditionalFormatting>
  <conditionalFormatting sqref="I121:AB121">
    <cfRule type="cellIs" dxfId="1656" priority="974" operator="equal">
      <formula>"Score change due to metric level update"</formula>
    </cfRule>
    <cfRule type="cellIs" dxfId="1655" priority="975" operator="equal">
      <formula>"Improvement in score"</formula>
    </cfRule>
  </conditionalFormatting>
  <conditionalFormatting sqref="I155:AB155">
    <cfRule type="cellIs" dxfId="1654" priority="970" operator="equal">
      <formula>"Decline in score"</formula>
    </cfRule>
    <cfRule type="cellIs" dxfId="1653" priority="971" operator="equal">
      <formula>"Score change due to metric level update"</formula>
    </cfRule>
    <cfRule type="cellIs" dxfId="1652" priority="972" operator="equal">
      <formula>"No change in score"</formula>
    </cfRule>
    <cfRule type="cellIs" dxfId="1651" priority="973" operator="equal">
      <formula>"Improvement in score"</formula>
    </cfRule>
  </conditionalFormatting>
  <conditionalFormatting sqref="I157:AB157">
    <cfRule type="cellIs" dxfId="1650" priority="962" operator="equal">
      <formula>"Improvement in score"</formula>
    </cfRule>
    <cfRule type="cellIs" dxfId="1649" priority="961" operator="equal">
      <formula>"No change in score"</formula>
    </cfRule>
    <cfRule type="cellIs" dxfId="1648" priority="960" operator="equal">
      <formula>"Score change due to metric level update"</formula>
    </cfRule>
    <cfRule type="cellIs" dxfId="1647" priority="959" operator="equal">
      <formula>"Decline in score"</formula>
    </cfRule>
  </conditionalFormatting>
  <conditionalFormatting sqref="J63:J64">
    <cfRule type="cellIs" dxfId="1646" priority="953" operator="equal">
      <formula>"Partial, meets some criteria"</formula>
    </cfRule>
    <cfRule type="cellIs" dxfId="1645" priority="955" operator="equal">
      <formula>"Not assessed"</formula>
    </cfRule>
    <cfRule type="cellIs" dxfId="1644" priority="924" operator="equal">
      <formula>"Substantial (&gt;100%) low-carbon substitution "</formula>
    </cfRule>
    <cfRule type="cellIs" dxfId="1643" priority="925" operator="equal">
      <formula>"Insufficient (&lt; 25%) low-carbon substitution "</formula>
    </cfRule>
    <cfRule type="beginsWith" dxfId="1642" priority="926" operator="beginsWith" text="Real high carbon capacity ">
      <formula>LEFT(J63,LEN("Real high carbon capacity "))="Real high carbon capacity "</formula>
    </cfRule>
    <cfRule type="beginsWith" dxfId="1641" priority="927" operator="beginsWith" text="Real low carbon capacity ">
      <formula>LEFT(J63,LEN("Real low carbon capacity "))="Real low carbon capacity "</formula>
    </cfRule>
    <cfRule type="beginsWith" dxfId="1640" priority="928" operator="beginsWith" text="Virtual low carbon capacity increase ">
      <formula>LEFT(J63,LEN("Virtual low carbon capacity increase "))="Virtual low carbon capacity increase "</formula>
    </cfRule>
    <cfRule type="beginsWith" dxfId="1639" priority="929" operator="beginsWith" text="Virtual low carbon capacity decrease ">
      <formula>LEFT(J63,LEN("Virtual low carbon capacity decrease "))="Virtual low carbon capacity decrease "</formula>
    </cfRule>
    <cfRule type="beginsWith" dxfId="1638" priority="930" operator="beginsWith" text="Virtual high carbon capacity decrease ">
      <formula>LEFT(J63,LEN("Virtual high carbon capacity decrease "))="Virtual high carbon capacity decrease "</formula>
    </cfRule>
    <cfRule type="cellIs" dxfId="1637" priority="931" operator="equal">
      <formula>"Virtual high carbon capacity increase"</formula>
    </cfRule>
    <cfRule type="cellIs" dxfId="1636" priority="932" operator="equal">
      <formula>"Virtual high carbon capacity increase (91% Acquisition)"</formula>
    </cfRule>
    <cfRule type="cellIs" dxfId="1635" priority="933" operator="equal">
      <formula>"Virtual high carbon capacity decrease (100% Sale)"</formula>
    </cfRule>
    <cfRule type="cellIs" dxfId="1634" priority="934" operator="equal">
      <formula>"Virtual high carbon capacity increase (100% Acquisition)"</formula>
    </cfRule>
    <cfRule type="cellIs" dxfId="1633" priority="935" operator="equal">
      <formula>"Above APS (&gt;1.7°C)"</formula>
    </cfRule>
    <cfRule type="cellIs" dxfId="1632" priority="936" operator="equal">
      <formula>"Not Applicable"</formula>
    </cfRule>
    <cfRule type="cellIs" dxfId="1631" priority="937" operator="equal">
      <formula>"Aligned with /Above STEPS (&gt;2.5°C)"</formula>
    </cfRule>
    <cfRule type="cellIs" dxfId="1630" priority="938" operator="equal">
      <formula>"Not Assessed"</formula>
    </cfRule>
    <cfRule type="cellIs" dxfId="1629" priority="939" operator="equal">
      <formula>"Aligned with APS (1.5°C - 1.7°C)"</formula>
    </cfRule>
    <cfRule type="cellIs" dxfId="1628" priority="940" operator="equal">
      <formula>"Aligned with/Below NZE (&lt;1.5°C)"</formula>
    </cfRule>
    <cfRule type="cellIs" dxfId="1627" priority="941" operator="equal">
      <formula>"Aligned with NZE (1.5°C)"</formula>
    </cfRule>
    <cfRule type="cellIs" dxfId="1626" priority="942" operator="equal">
      <formula>"Misaligned with NZE (1.5°C)"</formula>
    </cfRule>
    <cfRule type="cellIs" dxfId="1625" priority="943" operator="equal">
      <formula>"Aligned with /Above STEPS (&gt;2.5°C)"</formula>
    </cfRule>
    <cfRule type="cellIs" dxfId="1624" priority="944" operator="equal">
      <formula>"Above APS (&gt;1.7°C)"</formula>
    </cfRule>
    <cfRule type="cellIs" dxfId="1623" priority="945" operator="equal">
      <formula>"Aligned with APS (1.5°C - 1.7°C)"</formula>
    </cfRule>
    <cfRule type="cellIs" dxfId="1622" priority="946" operator="equal">
      <formula>"Aligned with/Below NZE (&lt;1.5°C)"</formula>
    </cfRule>
    <cfRule type="cellIs" dxfId="1621" priority="947" operator="equal">
      <formula>"Not Assessed"</formula>
    </cfRule>
    <cfRule type="cellIs" dxfId="1620" priority="948" operator="equal">
      <formula>"No comparable assessment"</formula>
    </cfRule>
    <cfRule type="cellIs" dxfId="1619" priority="949" operator="equal">
      <formula>"Decline in score"</formula>
    </cfRule>
    <cfRule type="cellIs" dxfId="1618" priority="950" operator="equal">
      <formula>"No change in score"</formula>
    </cfRule>
    <cfRule type="cellIs" dxfId="1617" priority="951" operator="equal">
      <formula>"Improvement in score"</formula>
    </cfRule>
    <cfRule type="cellIs" dxfId="1616" priority="952" operator="equal">
      <formula>"No, does not meet any criteria"</formula>
    </cfRule>
    <cfRule type="cellIs" dxfId="1615" priority="954" operator="equal">
      <formula>"Yes, meets criteria"</formula>
    </cfRule>
  </conditionalFormatting>
  <conditionalFormatting sqref="J108">
    <cfRule type="cellIs" dxfId="1614" priority="634" operator="equal">
      <formula>"Yes, meets criteria"</formula>
    </cfRule>
    <cfRule type="cellIs" dxfId="1613" priority="635" operator="equal">
      <formula>"Not assessed"</formula>
    </cfRule>
    <cfRule type="cellIs" dxfId="1612" priority="632" operator="equal">
      <formula>"No, does not meet any criteria"</formula>
    </cfRule>
    <cfRule type="cellIs" dxfId="1611" priority="631" operator="equal">
      <formula>"Improvement in score"</formula>
    </cfRule>
    <cfRule type="cellIs" dxfId="1610" priority="630" operator="equal">
      <formula>"No change in score"</formula>
    </cfRule>
    <cfRule type="cellIs" dxfId="1609" priority="629" operator="equal">
      <formula>"Decline in score"</formula>
    </cfRule>
    <cfRule type="cellIs" dxfId="1608" priority="628" operator="equal">
      <formula>"No comparable assessment"</formula>
    </cfRule>
    <cfRule type="cellIs" dxfId="1607" priority="627" operator="equal">
      <formula>"Not Assessed"</formula>
    </cfRule>
    <cfRule type="cellIs" dxfId="1606" priority="626" operator="equal">
      <formula>"Aligned with/Below NZE (&lt;1.5°C)"</formula>
    </cfRule>
    <cfRule type="cellIs" dxfId="1605" priority="625" operator="equal">
      <formula>"Aligned with APS (1.5°C - 1.7°C)"</formula>
    </cfRule>
    <cfRule type="cellIs" dxfId="1604" priority="624" operator="equal">
      <formula>"Above APS (&gt;1.7°C)"</formula>
    </cfRule>
    <cfRule type="cellIs" dxfId="1603" priority="623" operator="equal">
      <formula>"Aligned with /Above STEPS (&gt;2.5°C)"</formula>
    </cfRule>
    <cfRule type="cellIs" dxfId="1602" priority="622" operator="equal">
      <formula>"Misaligned with NZE (1.5°C)"</formula>
    </cfRule>
    <cfRule type="cellIs" dxfId="1601" priority="621" operator="equal">
      <formula>"Aligned with NZE (1.5°C)"</formula>
    </cfRule>
    <cfRule type="cellIs" dxfId="1600" priority="620" operator="equal">
      <formula>"Aligned with/Below NZE (&lt;1.5°C)"</formula>
    </cfRule>
    <cfRule type="cellIs" dxfId="1599" priority="619" operator="equal">
      <formula>"Aligned with APS (1.5°C - 1.7°C)"</formula>
    </cfRule>
    <cfRule type="cellIs" dxfId="1598" priority="618" operator="equal">
      <formula>"Not Assessed"</formula>
    </cfRule>
    <cfRule type="cellIs" dxfId="1597" priority="617" operator="equal">
      <formula>"Aligned with /Above STEPS (&gt;2.5°C)"</formula>
    </cfRule>
    <cfRule type="cellIs" dxfId="1596" priority="616" operator="equal">
      <formula>"Not Applicable"</formula>
    </cfRule>
    <cfRule type="cellIs" dxfId="1595" priority="615" operator="equal">
      <formula>"Above APS (&gt;1.7°C)"</formula>
    </cfRule>
    <cfRule type="cellIs" dxfId="1594" priority="614" operator="equal">
      <formula>"Virtual high carbon capacity increase (100% Acquisition)"</formula>
    </cfRule>
    <cfRule type="cellIs" dxfId="1593" priority="613" operator="equal">
      <formula>"Virtual high carbon capacity decrease (100% Sale)"</formula>
    </cfRule>
    <cfRule type="cellIs" dxfId="1592" priority="612" operator="equal">
      <formula>"Virtual high carbon capacity increase (91% Acquisition)"</formula>
    </cfRule>
    <cfRule type="cellIs" dxfId="1591" priority="611" operator="equal">
      <formula>"Virtual high carbon capacity increase"</formula>
    </cfRule>
    <cfRule type="beginsWith" dxfId="1590" priority="610" operator="beginsWith" text="Virtual high carbon capacity decrease ">
      <formula>LEFT(J108,LEN("Virtual high carbon capacity decrease "))="Virtual high carbon capacity decrease "</formula>
    </cfRule>
    <cfRule type="beginsWith" dxfId="1589" priority="609" operator="beginsWith" text="Virtual low carbon capacity decrease ">
      <formula>LEFT(J108,LEN("Virtual low carbon capacity decrease "))="Virtual low carbon capacity decrease "</formula>
    </cfRule>
    <cfRule type="beginsWith" dxfId="1588" priority="608" operator="beginsWith" text="Virtual low carbon capacity increase ">
      <formula>LEFT(J108,LEN("Virtual low carbon capacity increase "))="Virtual low carbon capacity increase "</formula>
    </cfRule>
    <cfRule type="beginsWith" dxfId="1587" priority="607" operator="beginsWith" text="Real low carbon capacity ">
      <formula>LEFT(J108,LEN("Real low carbon capacity "))="Real low carbon capacity "</formula>
    </cfRule>
    <cfRule type="beginsWith" dxfId="1586" priority="606" operator="beginsWith" text="Real high carbon capacity ">
      <formula>LEFT(J108,LEN("Real high carbon capacity "))="Real high carbon capacity "</formula>
    </cfRule>
    <cfRule type="cellIs" dxfId="1585" priority="605" operator="equal">
      <formula>"Insufficient (&lt; 25%) low-carbon substitution "</formula>
    </cfRule>
    <cfRule type="cellIs" dxfId="1584" priority="604" operator="equal">
      <formula>"Substantial (&gt;100%) low-carbon substitution "</formula>
    </cfRule>
    <cfRule type="cellIs" dxfId="1583" priority="633" operator="equal">
      <formula>"Partial, meets some criteria"</formula>
    </cfRule>
  </conditionalFormatting>
  <conditionalFormatting sqref="J133">
    <cfRule type="beginsWith" dxfId="1582" priority="55" operator="beginsWith" text="Virtual low carbon capacity decrease ">
      <formula>LEFT(J133,LEN("Virtual low carbon capacity decrease "))="Virtual low carbon capacity decrease "</formula>
    </cfRule>
    <cfRule type="cellIs" dxfId="1581" priority="79" operator="equal">
      <formula>"Partial, meets some criteria"</formula>
    </cfRule>
    <cfRule type="cellIs" dxfId="1580" priority="77" operator="equal">
      <formula>"Improvement in score"</formula>
    </cfRule>
    <cfRule type="cellIs" dxfId="1579" priority="76" operator="equal">
      <formula>"No change in score"</formula>
    </cfRule>
    <cfRule type="cellIs" dxfId="1578" priority="81" operator="equal">
      <formula>"Not assessed"</formula>
    </cfRule>
    <cfRule type="cellIs" dxfId="1577" priority="75" operator="equal">
      <formula>"Decline in score"</formula>
    </cfRule>
    <cfRule type="cellIs" dxfId="1576" priority="74" operator="equal">
      <formula>"No comparable assessment"</formula>
    </cfRule>
    <cfRule type="cellIs" dxfId="1575" priority="73" operator="equal">
      <formula>"Not Assessed"</formula>
    </cfRule>
    <cfRule type="cellIs" dxfId="1574" priority="72" operator="equal">
      <formula>"Aligned with/Below NZE (&lt;1.5°C)"</formula>
    </cfRule>
    <cfRule type="cellIs" dxfId="1573" priority="71" operator="equal">
      <formula>"Aligned with APS (1.5°C - 1.7°C)"</formula>
    </cfRule>
    <cfRule type="cellIs" dxfId="1572" priority="70" operator="equal">
      <formula>"Above APS (&gt;1.7°C)"</formula>
    </cfRule>
    <cfRule type="cellIs" dxfId="1571" priority="69" operator="equal">
      <formula>"Aligned with /Above STEPS (&gt;2.5°C)"</formula>
    </cfRule>
    <cfRule type="cellIs" dxfId="1570" priority="68" operator="equal">
      <formula>"Misaligned with NZE (1.5°C)"</formula>
    </cfRule>
    <cfRule type="cellIs" dxfId="1569" priority="67" operator="equal">
      <formula>"Aligned with NZE (1.5°C)"</formula>
    </cfRule>
    <cfRule type="cellIs" dxfId="1568" priority="66" operator="equal">
      <formula>"Aligned with/Below NZE (&lt;1.5°C)"</formula>
    </cfRule>
    <cfRule type="cellIs" dxfId="1567" priority="65" operator="equal">
      <formula>"Aligned with APS (1.5°C - 1.7°C)"</formula>
    </cfRule>
    <cfRule type="cellIs" dxfId="1566" priority="64" operator="equal">
      <formula>"Not Assessed"</formula>
    </cfRule>
    <cfRule type="cellIs" dxfId="1565" priority="63" operator="equal">
      <formula>"Aligned with /Above STEPS (&gt;2.5°C)"</formula>
    </cfRule>
    <cfRule type="cellIs" dxfId="1564" priority="62" operator="equal">
      <formula>"Not Applicable"</formula>
    </cfRule>
    <cfRule type="cellIs" dxfId="1563" priority="61" operator="equal">
      <formula>"Above APS (&gt;1.7°C)"</formula>
    </cfRule>
    <cfRule type="cellIs" dxfId="1562" priority="60" operator="equal">
      <formula>"Virtual high carbon capacity increase (100% Acquisition)"</formula>
    </cfRule>
    <cfRule type="cellIs" dxfId="1561" priority="59" operator="equal">
      <formula>"Virtual high carbon capacity decrease (100% Sale)"</formula>
    </cfRule>
    <cfRule type="cellIs" dxfId="1560" priority="58" operator="equal">
      <formula>"Virtual high carbon capacity increase (91% Acquisition)"</formula>
    </cfRule>
    <cfRule type="cellIs" dxfId="1559" priority="50" operator="equal">
      <formula>"Substantial (&gt;100%) low-carbon substitution "</formula>
    </cfRule>
    <cfRule type="cellIs" dxfId="1558" priority="51" operator="equal">
      <formula>"Insufficient (&lt; 25%) low-carbon substitution "</formula>
    </cfRule>
    <cfRule type="beginsWith" dxfId="1557" priority="52" operator="beginsWith" text="Real high carbon capacity ">
      <formula>LEFT(J133,LEN("Real high carbon capacity "))="Real high carbon capacity "</formula>
    </cfRule>
    <cfRule type="beginsWith" dxfId="1556" priority="53" operator="beginsWith" text="Real low carbon capacity ">
      <formula>LEFT(J133,LEN("Real low carbon capacity "))="Real low carbon capacity "</formula>
    </cfRule>
    <cfRule type="cellIs" dxfId="1555" priority="80" operator="equal">
      <formula>"Yes, meets criteria"</formula>
    </cfRule>
    <cfRule type="cellIs" dxfId="1554" priority="57" operator="equal">
      <formula>"Virtual high carbon capacity increase"</formula>
    </cfRule>
    <cfRule type="beginsWith" dxfId="1553" priority="56" operator="beginsWith" text="Virtual high carbon capacity decrease ">
      <formula>LEFT(J133,LEN("Virtual high carbon capacity decrease "))="Virtual high carbon capacity decrease "</formula>
    </cfRule>
    <cfRule type="beginsWith" dxfId="1552" priority="54" operator="beginsWith" text="Virtual low carbon capacity increase ">
      <formula>LEFT(J133,LEN("Virtual low carbon capacity increase "))="Virtual low carbon capacity increase "</formula>
    </cfRule>
    <cfRule type="cellIs" dxfId="1551" priority="78" operator="equal">
      <formula>"No, does not meet any criteria"</formula>
    </cfRule>
  </conditionalFormatting>
  <conditionalFormatting sqref="L12">
    <cfRule type="cellIs" dxfId="1550" priority="1043" operator="equal">
      <formula>"MC"</formula>
    </cfRule>
  </conditionalFormatting>
  <conditionalFormatting sqref="L63:L64">
    <cfRule type="cellIs" dxfId="1549" priority="923" operator="equal">
      <formula>"Not assessed"</formula>
    </cfRule>
    <cfRule type="cellIs" dxfId="1548" priority="892" operator="equal">
      <formula>"Substantial (&gt;100%) low-carbon substitution "</formula>
    </cfRule>
    <cfRule type="cellIs" dxfId="1547" priority="893" operator="equal">
      <formula>"Insufficient (&lt; 25%) low-carbon substitution "</formula>
    </cfRule>
    <cfRule type="beginsWith" dxfId="1546" priority="894" operator="beginsWith" text="Real high carbon capacity ">
      <formula>LEFT(L63,LEN("Real high carbon capacity "))="Real high carbon capacity "</formula>
    </cfRule>
    <cfRule type="beginsWith" dxfId="1545" priority="895" operator="beginsWith" text="Real low carbon capacity ">
      <formula>LEFT(L63,LEN("Real low carbon capacity "))="Real low carbon capacity "</formula>
    </cfRule>
    <cfRule type="beginsWith" dxfId="1544" priority="896" operator="beginsWith" text="Virtual low carbon capacity increase ">
      <formula>LEFT(L63,LEN("Virtual low carbon capacity increase "))="Virtual low carbon capacity increase "</formula>
    </cfRule>
    <cfRule type="beginsWith" dxfId="1543" priority="897" operator="beginsWith" text="Virtual low carbon capacity decrease ">
      <formula>LEFT(L63,LEN("Virtual low carbon capacity decrease "))="Virtual low carbon capacity decrease "</formula>
    </cfRule>
    <cfRule type="beginsWith" dxfId="1542" priority="898" operator="beginsWith" text="Virtual high carbon capacity decrease ">
      <formula>LEFT(L63,LEN("Virtual high carbon capacity decrease "))="Virtual high carbon capacity decrease "</formula>
    </cfRule>
    <cfRule type="cellIs" dxfId="1541" priority="899" operator="equal">
      <formula>"Virtual high carbon capacity increase"</formula>
    </cfRule>
    <cfRule type="cellIs" dxfId="1540" priority="900" operator="equal">
      <formula>"Virtual high carbon capacity increase (91% Acquisition)"</formula>
    </cfRule>
    <cfRule type="cellIs" dxfId="1539" priority="901" operator="equal">
      <formula>"Virtual high carbon capacity decrease (100% Sale)"</formula>
    </cfRule>
    <cfRule type="cellIs" dxfId="1538" priority="902" operator="equal">
      <formula>"Virtual high carbon capacity increase (100% Acquisition)"</formula>
    </cfRule>
    <cfRule type="cellIs" dxfId="1537" priority="903" operator="equal">
      <formula>"Above APS (&gt;1.7°C)"</formula>
    </cfRule>
    <cfRule type="cellIs" dxfId="1536" priority="904" operator="equal">
      <formula>"Not Applicable"</formula>
    </cfRule>
    <cfRule type="cellIs" dxfId="1535" priority="905" operator="equal">
      <formula>"Aligned with /Above STEPS (&gt;2.5°C)"</formula>
    </cfRule>
    <cfRule type="cellIs" dxfId="1534" priority="906" operator="equal">
      <formula>"Not Assessed"</formula>
    </cfRule>
    <cfRule type="cellIs" dxfId="1533" priority="907" operator="equal">
      <formula>"Aligned with APS (1.5°C - 1.7°C)"</formula>
    </cfRule>
    <cfRule type="cellIs" dxfId="1532" priority="908" operator="equal">
      <formula>"Aligned with/Below NZE (&lt;1.5°C)"</formula>
    </cfRule>
    <cfRule type="cellIs" dxfId="1531" priority="909" operator="equal">
      <formula>"Aligned with NZE (1.5°C)"</formula>
    </cfRule>
    <cfRule type="cellIs" dxfId="1530" priority="910" operator="equal">
      <formula>"Misaligned with NZE (1.5°C)"</formula>
    </cfRule>
    <cfRule type="cellIs" dxfId="1529" priority="911" operator="equal">
      <formula>"Aligned with /Above STEPS (&gt;2.5°C)"</formula>
    </cfRule>
    <cfRule type="cellIs" dxfId="1528" priority="912" operator="equal">
      <formula>"Above APS (&gt;1.7°C)"</formula>
    </cfRule>
    <cfRule type="cellIs" dxfId="1527" priority="913" operator="equal">
      <formula>"Aligned with APS (1.5°C - 1.7°C)"</formula>
    </cfRule>
    <cfRule type="cellIs" dxfId="1526" priority="914" operator="equal">
      <formula>"Aligned with/Below NZE (&lt;1.5°C)"</formula>
    </cfRule>
    <cfRule type="cellIs" dxfId="1525" priority="915" operator="equal">
      <formula>"Not Assessed"</formula>
    </cfRule>
    <cfRule type="cellIs" dxfId="1524" priority="916" operator="equal">
      <formula>"No comparable assessment"</formula>
    </cfRule>
    <cfRule type="cellIs" dxfId="1523" priority="917" operator="equal">
      <formula>"Decline in score"</formula>
    </cfRule>
    <cfRule type="cellIs" dxfId="1522" priority="918" operator="equal">
      <formula>"No change in score"</formula>
    </cfRule>
    <cfRule type="cellIs" dxfId="1521" priority="919" operator="equal">
      <formula>"Improvement in score"</formula>
    </cfRule>
    <cfRule type="cellIs" dxfId="1520" priority="920" operator="equal">
      <formula>"No, does not meet any criteria"</formula>
    </cfRule>
    <cfRule type="cellIs" dxfId="1519" priority="921" operator="equal">
      <formula>"Partial, meets some criteria"</formula>
    </cfRule>
    <cfRule type="cellIs" dxfId="1518" priority="922" operator="equal">
      <formula>"Yes, meets criteria"</formula>
    </cfRule>
  </conditionalFormatting>
  <conditionalFormatting sqref="L108">
    <cfRule type="beginsWith" dxfId="1517" priority="577" operator="beginsWith" text="Real high carbon capacity ">
      <formula>LEFT(L108,LEN("Real high carbon capacity "))="Real high carbon capacity "</formula>
    </cfRule>
    <cfRule type="cellIs" dxfId="1516" priority="601" operator="equal">
      <formula>"No change in score"</formula>
    </cfRule>
    <cfRule type="cellIs" dxfId="1515" priority="599" operator="equal">
      <formula>"No comparable assessment"</formula>
    </cfRule>
    <cfRule type="cellIs" dxfId="1514" priority="598" operator="equal">
      <formula>"Not Assessed"</formula>
    </cfRule>
    <cfRule type="cellIs" dxfId="1513" priority="597" operator="equal">
      <formula>"Aligned with/Below NZE (&lt;1.5°C)"</formula>
    </cfRule>
    <cfRule type="cellIs" dxfId="1512" priority="596" operator="equal">
      <formula>"Aligned with APS (1.5°C - 1.7°C)"</formula>
    </cfRule>
    <cfRule type="cellIs" dxfId="1511" priority="595" operator="equal">
      <formula>"Above APS (&gt;1.7°C)"</formula>
    </cfRule>
    <cfRule type="cellIs" dxfId="1510" priority="594" operator="equal">
      <formula>"Aligned with /Above STEPS (&gt;2.5°C)"</formula>
    </cfRule>
    <cfRule type="cellIs" dxfId="1509" priority="593" operator="equal">
      <formula>"Misaligned with NZE (1.5°C)"</formula>
    </cfRule>
    <cfRule type="cellIs" dxfId="1508" priority="592" operator="equal">
      <formula>"Aligned with NZE (1.5°C)"</formula>
    </cfRule>
    <cfRule type="cellIs" dxfId="1507" priority="591" operator="equal">
      <formula>"Aligned with/Below NZE (&lt;1.5°C)"</formula>
    </cfRule>
    <cfRule type="cellIs" dxfId="1506" priority="590" operator="equal">
      <formula>"Aligned with APS (1.5°C - 1.7°C)"</formula>
    </cfRule>
    <cfRule type="cellIs" dxfId="1505" priority="589" operator="equal">
      <formula>"Not Assessed"</formula>
    </cfRule>
    <cfRule type="cellIs" dxfId="1504" priority="588" operator="equal">
      <formula>"Aligned with /Above STEPS (&gt;2.5°C)"</formula>
    </cfRule>
    <cfRule type="cellIs" dxfId="1503" priority="587" operator="equal">
      <formula>"Not Applicable"</formula>
    </cfRule>
    <cfRule type="cellIs" dxfId="1502" priority="586" operator="equal">
      <formula>"Above APS (&gt;1.7°C)"</formula>
    </cfRule>
    <cfRule type="cellIs" dxfId="1501" priority="585" operator="equal">
      <formula>"Virtual high carbon capacity increase (100% Acquisition)"</formula>
    </cfRule>
    <cfRule type="cellIs" dxfId="1500" priority="584" operator="equal">
      <formula>"Virtual high carbon capacity decrease (100% Sale)"</formula>
    </cfRule>
    <cfRule type="cellIs" dxfId="1499" priority="583" operator="equal">
      <formula>"Virtual high carbon capacity increase (91% Acquisition)"</formula>
    </cfRule>
    <cfRule type="cellIs" dxfId="1498" priority="582" operator="equal">
      <formula>"Virtual high carbon capacity increase"</formula>
    </cfRule>
    <cfRule type="beginsWith" dxfId="1497" priority="581" operator="beginsWith" text="Virtual high carbon capacity decrease ">
      <formula>LEFT(L108,LEN("Virtual high carbon capacity decrease "))="Virtual high carbon capacity decrease "</formula>
    </cfRule>
    <cfRule type="beginsWith" dxfId="1496" priority="580" operator="beginsWith" text="Virtual low carbon capacity decrease ">
      <formula>LEFT(L108,LEN("Virtual low carbon capacity decrease "))="Virtual low carbon capacity decrease "</formula>
    </cfRule>
    <cfRule type="cellIs" dxfId="1495" priority="576" operator="equal">
      <formula>"Insufficient (&lt; 25%) low-carbon substitution "</formula>
    </cfRule>
    <cfRule type="beginsWith" dxfId="1494" priority="578" operator="beginsWith" text="Real low carbon capacity ">
      <formula>LEFT(L108,LEN("Real low carbon capacity "))="Real low carbon capacity "</formula>
    </cfRule>
    <cfRule type="cellIs" dxfId="1493" priority="602" operator="equal">
      <formula>"Improvement in score"</formula>
    </cfRule>
    <cfRule type="beginsWith" dxfId="1492" priority="579" operator="beginsWith" text="Virtual low carbon capacity increase ">
      <formula>LEFT(L108,LEN("Virtual low carbon capacity increase "))="Virtual low carbon capacity increase "</formula>
    </cfRule>
    <cfRule type="cellIs" dxfId="1491" priority="600" operator="equal">
      <formula>"Decline in score"</formula>
    </cfRule>
    <cfRule type="cellIs" dxfId="1490" priority="603" operator="equal">
      <formula>"Not assessed"</formula>
    </cfRule>
    <cfRule type="cellIs" dxfId="1489" priority="575" operator="equal">
      <formula>"Substantial (&gt;100%) low-carbon substitution "</formula>
    </cfRule>
  </conditionalFormatting>
  <conditionalFormatting sqref="L133">
    <cfRule type="cellIs" dxfId="1488" priority="109" operator="equal">
      <formula>"Improvement in score"</formula>
    </cfRule>
    <cfRule type="cellIs" dxfId="1487" priority="110" operator="equal">
      <formula>"Not assessed"</formula>
    </cfRule>
    <cfRule type="cellIs" dxfId="1486" priority="94" operator="equal">
      <formula>"Not Applicable"</formula>
    </cfRule>
    <cfRule type="cellIs" dxfId="1485" priority="93" operator="equal">
      <formula>"Above APS (&gt;1.7°C)"</formula>
    </cfRule>
    <cfRule type="cellIs" dxfId="1484" priority="82" operator="equal">
      <formula>"Substantial (&gt;100%) low-carbon substitution "</formula>
    </cfRule>
    <cfRule type="cellIs" dxfId="1483" priority="83" operator="equal">
      <formula>"Insufficient (&lt; 25%) low-carbon substitution "</formula>
    </cfRule>
    <cfRule type="beginsWith" dxfId="1482" priority="84" operator="beginsWith" text="Real high carbon capacity ">
      <formula>LEFT(L133,LEN("Real high carbon capacity "))="Real high carbon capacity "</formula>
    </cfRule>
    <cfRule type="beginsWith" dxfId="1481" priority="85" operator="beginsWith" text="Real low carbon capacity ">
      <formula>LEFT(L133,LEN("Real low carbon capacity "))="Real low carbon capacity "</formula>
    </cfRule>
    <cfRule type="beginsWith" dxfId="1480" priority="86" operator="beginsWith" text="Virtual low carbon capacity increase ">
      <formula>LEFT(L133,LEN("Virtual low carbon capacity increase "))="Virtual low carbon capacity increase "</formula>
    </cfRule>
    <cfRule type="beginsWith" dxfId="1479" priority="87" operator="beginsWith" text="Virtual low carbon capacity decrease ">
      <formula>LEFT(L133,LEN("Virtual low carbon capacity decrease "))="Virtual low carbon capacity decrease "</formula>
    </cfRule>
    <cfRule type="beginsWith" dxfId="1478" priority="88" operator="beginsWith" text="Virtual high carbon capacity decrease ">
      <formula>LEFT(L133,LEN("Virtual high carbon capacity decrease "))="Virtual high carbon capacity decrease "</formula>
    </cfRule>
    <cfRule type="cellIs" dxfId="1477" priority="89" operator="equal">
      <formula>"Virtual high carbon capacity increase"</formula>
    </cfRule>
    <cfRule type="cellIs" dxfId="1476" priority="90" operator="equal">
      <formula>"Virtual high carbon capacity increase (91% Acquisition)"</formula>
    </cfRule>
    <cfRule type="cellIs" dxfId="1475" priority="91" operator="equal">
      <formula>"Virtual high carbon capacity decrease (100% Sale)"</formula>
    </cfRule>
    <cfRule type="cellIs" dxfId="1474" priority="92" operator="equal">
      <formula>"Virtual high carbon capacity increase (100% Acquisition)"</formula>
    </cfRule>
    <cfRule type="cellIs" dxfId="1473" priority="95" operator="equal">
      <formula>"Aligned with /Above STEPS (&gt;2.5°C)"</formula>
    </cfRule>
    <cfRule type="cellIs" dxfId="1472" priority="96" operator="equal">
      <formula>"Not Assessed"</formula>
    </cfRule>
    <cfRule type="cellIs" dxfId="1471" priority="97" operator="equal">
      <formula>"Aligned with APS (1.5°C - 1.7°C)"</formula>
    </cfRule>
    <cfRule type="cellIs" dxfId="1470" priority="98" operator="equal">
      <formula>"Aligned with/Below NZE (&lt;1.5°C)"</formula>
    </cfRule>
    <cfRule type="cellIs" dxfId="1469" priority="99" operator="equal">
      <formula>"Aligned with NZE (1.5°C)"</formula>
    </cfRule>
    <cfRule type="cellIs" dxfId="1468" priority="100" operator="equal">
      <formula>"Misaligned with NZE (1.5°C)"</formula>
    </cfRule>
    <cfRule type="cellIs" dxfId="1467" priority="101" operator="equal">
      <formula>"Aligned with /Above STEPS (&gt;2.5°C)"</formula>
    </cfRule>
    <cfRule type="cellIs" dxfId="1466" priority="102" operator="equal">
      <formula>"Above APS (&gt;1.7°C)"</formula>
    </cfRule>
    <cfRule type="cellIs" dxfId="1465" priority="103" operator="equal">
      <formula>"Aligned with APS (1.5°C - 1.7°C)"</formula>
    </cfRule>
    <cfRule type="cellIs" dxfId="1464" priority="104" operator="equal">
      <formula>"Aligned with/Below NZE (&lt;1.5°C)"</formula>
    </cfRule>
    <cfRule type="cellIs" dxfId="1463" priority="105" operator="equal">
      <formula>"Not Assessed"</formula>
    </cfRule>
    <cfRule type="cellIs" dxfId="1462" priority="106" operator="equal">
      <formula>"No comparable assessment"</formula>
    </cfRule>
    <cfRule type="cellIs" dxfId="1461" priority="107" operator="equal">
      <formula>"Decline in score"</formula>
    </cfRule>
    <cfRule type="cellIs" dxfId="1460" priority="108" operator="equal">
      <formula>"No change in score"</formula>
    </cfRule>
  </conditionalFormatting>
  <conditionalFormatting sqref="M14:M16 M18:M28 M31:M104 M106:M119 M121:M130 M132:M136 M138:M164">
    <cfRule type="cellIs" dxfId="1459" priority="7" operator="equal">
      <formula>"Not Assessed"</formula>
    </cfRule>
  </conditionalFormatting>
  <conditionalFormatting sqref="N63:N64">
    <cfRule type="beginsWith" dxfId="1458" priority="864" operator="beginsWith" text="Virtual low carbon capacity increase ">
      <formula>LEFT(N63,LEN("Virtual low carbon capacity increase "))="Virtual low carbon capacity increase "</formula>
    </cfRule>
    <cfRule type="beginsWith" dxfId="1457" priority="865" operator="beginsWith" text="Virtual low carbon capacity decrease ">
      <formula>LEFT(N63,LEN("Virtual low carbon capacity decrease "))="Virtual low carbon capacity decrease "</formula>
    </cfRule>
    <cfRule type="cellIs" dxfId="1456" priority="860" operator="equal">
      <formula>"Substantial (&gt;100%) low-carbon substitution "</formula>
    </cfRule>
    <cfRule type="beginsWith" dxfId="1455" priority="866" operator="beginsWith" text="Virtual high carbon capacity decrease ">
      <formula>LEFT(N63,LEN("Virtual high carbon capacity decrease "))="Virtual high carbon capacity decrease "</formula>
    </cfRule>
    <cfRule type="cellIs" dxfId="1454" priority="867" operator="equal">
      <formula>"Virtual high carbon capacity increase"</formula>
    </cfRule>
    <cfRule type="cellIs" dxfId="1453" priority="868" operator="equal">
      <formula>"Virtual high carbon capacity increase (91% Acquisition)"</formula>
    </cfRule>
    <cfRule type="cellIs" dxfId="1452" priority="869" operator="equal">
      <formula>"Virtual high carbon capacity decrease (100% Sale)"</formula>
    </cfRule>
    <cfRule type="cellIs" dxfId="1451" priority="870" operator="equal">
      <formula>"Virtual high carbon capacity increase (100% Acquisition)"</formula>
    </cfRule>
    <cfRule type="cellIs" dxfId="1450" priority="871" operator="equal">
      <formula>"Above APS (&gt;1.7°C)"</formula>
    </cfRule>
    <cfRule type="cellIs" dxfId="1449" priority="872" operator="equal">
      <formula>"Not Applicable"</formula>
    </cfRule>
    <cfRule type="cellIs" dxfId="1448" priority="873" operator="equal">
      <formula>"Aligned with /Above STEPS (&gt;2.5°C)"</formula>
    </cfRule>
    <cfRule type="cellIs" dxfId="1447" priority="874" operator="equal">
      <formula>"Not Assessed"</formula>
    </cfRule>
    <cfRule type="cellIs" dxfId="1446" priority="875" operator="equal">
      <formula>"Aligned with APS (1.5°C - 1.7°C)"</formula>
    </cfRule>
    <cfRule type="cellIs" dxfId="1445" priority="876" operator="equal">
      <formula>"Aligned with/Below NZE (&lt;1.5°C)"</formula>
    </cfRule>
    <cfRule type="cellIs" dxfId="1444" priority="877" operator="equal">
      <formula>"Aligned with NZE (1.5°C)"</formula>
    </cfRule>
    <cfRule type="cellIs" dxfId="1443" priority="878" operator="equal">
      <formula>"Misaligned with NZE (1.5°C)"</formula>
    </cfRule>
    <cfRule type="cellIs" dxfId="1442" priority="879" operator="equal">
      <formula>"Aligned with /Above STEPS (&gt;2.5°C)"</formula>
    </cfRule>
    <cfRule type="cellIs" dxfId="1441" priority="861" operator="equal">
      <formula>"Insufficient (&lt; 25%) low-carbon substitution "</formula>
    </cfRule>
    <cfRule type="cellIs" dxfId="1440" priority="880" operator="equal">
      <formula>"Above APS (&gt;1.7°C)"</formula>
    </cfRule>
    <cfRule type="cellIs" dxfId="1439" priority="881" operator="equal">
      <formula>"Aligned with APS (1.5°C - 1.7°C)"</formula>
    </cfRule>
    <cfRule type="cellIs" dxfId="1438" priority="882" operator="equal">
      <formula>"Aligned with/Below NZE (&lt;1.5°C)"</formula>
    </cfRule>
    <cfRule type="cellIs" dxfId="1437" priority="883" operator="equal">
      <formula>"Not Assessed"</formula>
    </cfRule>
    <cfRule type="cellIs" dxfId="1436" priority="884" operator="equal">
      <formula>"No comparable assessment"</formula>
    </cfRule>
    <cfRule type="cellIs" dxfId="1435" priority="885" operator="equal">
      <formula>"Decline in score"</formula>
    </cfRule>
    <cfRule type="cellIs" dxfId="1434" priority="886" operator="equal">
      <formula>"No change in score"</formula>
    </cfRule>
    <cfRule type="cellIs" dxfId="1433" priority="887" operator="equal">
      <formula>"Improvement in score"</formula>
    </cfRule>
    <cfRule type="cellIs" dxfId="1432" priority="888" operator="equal">
      <formula>"No, does not meet any criteria"</formula>
    </cfRule>
    <cfRule type="cellIs" dxfId="1431" priority="889" operator="equal">
      <formula>"Partial, meets some criteria"</formula>
    </cfRule>
    <cfRule type="cellIs" dxfId="1430" priority="890" operator="equal">
      <formula>"Yes, meets criteria"</formula>
    </cfRule>
    <cfRule type="cellIs" dxfId="1429" priority="891" operator="equal">
      <formula>"Not assessed"</formula>
    </cfRule>
    <cfRule type="beginsWith" dxfId="1428" priority="863" operator="beginsWith" text="Real low carbon capacity ">
      <formula>LEFT(N63,LEN("Real low carbon capacity "))="Real low carbon capacity "</formula>
    </cfRule>
    <cfRule type="beginsWith" dxfId="1427" priority="862" operator="beginsWith" text="Real high carbon capacity ">
      <formula>LEFT(N63,LEN("Real high carbon capacity "))="Real high carbon capacity "</formula>
    </cfRule>
  </conditionalFormatting>
  <conditionalFormatting sqref="N108">
    <cfRule type="beginsWith" dxfId="1426" priority="549" operator="beginsWith" text="Real low carbon capacity ">
      <formula>LEFT(N108,LEN("Real low carbon capacity "))="Real low carbon capacity "</formula>
    </cfRule>
    <cfRule type="beginsWith" dxfId="1425" priority="551" operator="beginsWith" text="Virtual low carbon capacity decrease ">
      <formula>LEFT(N108,LEN("Virtual low carbon capacity decrease "))="Virtual low carbon capacity decrease "</formula>
    </cfRule>
    <cfRule type="cellIs" dxfId="1424" priority="546" operator="equal">
      <formula>"Substantial (&gt;100%) low-carbon substitution "</formula>
    </cfRule>
    <cfRule type="beginsWith" dxfId="1423" priority="552" operator="beginsWith" text="Virtual high carbon capacity decrease ">
      <formula>LEFT(N108,LEN("Virtual high carbon capacity decrease "))="Virtual high carbon capacity decrease "</formula>
    </cfRule>
    <cfRule type="beginsWith" dxfId="1422" priority="550" operator="beginsWith" text="Virtual low carbon capacity increase ">
      <formula>LEFT(N108,LEN("Virtual low carbon capacity increase "))="Virtual low carbon capacity increase "</formula>
    </cfRule>
    <cfRule type="cellIs" dxfId="1421" priority="553" operator="equal">
      <formula>"Virtual high carbon capacity increase"</formula>
    </cfRule>
    <cfRule type="cellIs" dxfId="1420" priority="554" operator="equal">
      <formula>"Virtual high carbon capacity increase (91% Acquisition)"</formula>
    </cfRule>
    <cfRule type="cellIs" dxfId="1419" priority="555" operator="equal">
      <formula>"Virtual high carbon capacity decrease (100% Sale)"</formula>
    </cfRule>
    <cfRule type="cellIs" dxfId="1418" priority="556" operator="equal">
      <formula>"Virtual high carbon capacity increase (100% Acquisition)"</formula>
    </cfRule>
    <cfRule type="cellIs" dxfId="1417" priority="557" operator="equal">
      <formula>"Above APS (&gt;1.7°C)"</formula>
    </cfRule>
    <cfRule type="cellIs" dxfId="1416" priority="558" operator="equal">
      <formula>"Not Applicable"</formula>
    </cfRule>
    <cfRule type="cellIs" dxfId="1415" priority="559" operator="equal">
      <formula>"Aligned with /Above STEPS (&gt;2.5°C)"</formula>
    </cfRule>
    <cfRule type="cellIs" dxfId="1414" priority="560" operator="equal">
      <formula>"Not Assessed"</formula>
    </cfRule>
    <cfRule type="cellIs" dxfId="1413" priority="561" operator="equal">
      <formula>"Aligned with APS (1.5°C - 1.7°C)"</formula>
    </cfRule>
    <cfRule type="beginsWith" dxfId="1412" priority="548" operator="beginsWith" text="Real high carbon capacity ">
      <formula>LEFT(N108,LEN("Real high carbon capacity "))="Real high carbon capacity "</formula>
    </cfRule>
    <cfRule type="cellIs" dxfId="1411" priority="562" operator="equal">
      <formula>"Aligned with/Below NZE (&lt;1.5°C)"</formula>
    </cfRule>
    <cfRule type="cellIs" dxfId="1410" priority="563" operator="equal">
      <formula>"Aligned with NZE (1.5°C)"</formula>
    </cfRule>
    <cfRule type="cellIs" dxfId="1409" priority="564" operator="equal">
      <formula>"Misaligned with NZE (1.5°C)"</formula>
    </cfRule>
    <cfRule type="cellIs" dxfId="1408" priority="565" operator="equal">
      <formula>"Aligned with /Above STEPS (&gt;2.5°C)"</formula>
    </cfRule>
    <cfRule type="cellIs" dxfId="1407" priority="566" operator="equal">
      <formula>"Above APS (&gt;1.7°C)"</formula>
    </cfRule>
    <cfRule type="cellIs" dxfId="1406" priority="567" operator="equal">
      <formula>"Aligned with APS (1.5°C - 1.7°C)"</formula>
    </cfRule>
    <cfRule type="cellIs" dxfId="1405" priority="568" operator="equal">
      <formula>"Aligned with/Below NZE (&lt;1.5°C)"</formula>
    </cfRule>
    <cfRule type="cellIs" dxfId="1404" priority="569" operator="equal">
      <formula>"Not Assessed"</formula>
    </cfRule>
    <cfRule type="cellIs" dxfId="1403" priority="570" operator="equal">
      <formula>"No comparable assessment"</formula>
    </cfRule>
    <cfRule type="cellIs" dxfId="1402" priority="571" operator="equal">
      <formula>"Decline in score"</formula>
    </cfRule>
    <cfRule type="cellIs" dxfId="1401" priority="572" operator="equal">
      <formula>"No change in score"</formula>
    </cfRule>
    <cfRule type="cellIs" dxfId="1400" priority="573" operator="equal">
      <formula>"Improvement in score"</formula>
    </cfRule>
    <cfRule type="cellIs" dxfId="1399" priority="574" operator="equal">
      <formula>"Not assessed"</formula>
    </cfRule>
    <cfRule type="cellIs" dxfId="1398" priority="547" operator="equal">
      <formula>"Insufficient (&lt; 25%) low-carbon substitution "</formula>
    </cfRule>
  </conditionalFormatting>
  <conditionalFormatting sqref="N128">
    <cfRule type="cellIs" dxfId="1397" priority="963" operator="equal">
      <formula>"Not Assessed"</formula>
    </cfRule>
  </conditionalFormatting>
  <conditionalFormatting sqref="N133">
    <cfRule type="cellIs" dxfId="1396" priority="138" operator="equal">
      <formula>"Improvement in score"</formula>
    </cfRule>
    <cfRule type="cellIs" dxfId="1395" priority="139" operator="equal">
      <formula>"Not assessed"</formula>
    </cfRule>
    <cfRule type="cellIs" dxfId="1394" priority="131" operator="equal">
      <formula>"Above APS (&gt;1.7°C)"</formula>
    </cfRule>
    <cfRule type="cellIs" dxfId="1393" priority="132" operator="equal">
      <formula>"Aligned with APS (1.5°C - 1.7°C)"</formula>
    </cfRule>
    <cfRule type="cellIs" dxfId="1392" priority="133" operator="equal">
      <formula>"Aligned with/Below NZE (&lt;1.5°C)"</formula>
    </cfRule>
    <cfRule type="cellIs" dxfId="1391" priority="129" operator="equal">
      <formula>"Misaligned with NZE (1.5°C)"</formula>
    </cfRule>
    <cfRule type="cellIs" dxfId="1390" priority="128" operator="equal">
      <formula>"Aligned with NZE (1.5°C)"</formula>
    </cfRule>
    <cfRule type="cellIs" dxfId="1389" priority="127" operator="equal">
      <formula>"Aligned with/Below NZE (&lt;1.5°C)"</formula>
    </cfRule>
    <cfRule type="cellIs" dxfId="1388" priority="126" operator="equal">
      <formula>"Aligned with APS (1.5°C - 1.7°C)"</formula>
    </cfRule>
    <cfRule type="cellIs" dxfId="1387" priority="125" operator="equal">
      <formula>"Not Assessed"</formula>
    </cfRule>
    <cfRule type="cellIs" dxfId="1386" priority="124" operator="equal">
      <formula>"Aligned with /Above STEPS (&gt;2.5°C)"</formula>
    </cfRule>
    <cfRule type="cellIs" dxfId="1385" priority="123" operator="equal">
      <formula>"Not Applicable"</formula>
    </cfRule>
    <cfRule type="cellIs" dxfId="1384" priority="122" operator="equal">
      <formula>"Above APS (&gt;1.7°C)"</formula>
    </cfRule>
    <cfRule type="cellIs" dxfId="1383" priority="121" operator="equal">
      <formula>"Virtual high carbon capacity increase (100% Acquisition)"</formula>
    </cfRule>
    <cfRule type="cellIs" dxfId="1382" priority="134" operator="equal">
      <formula>"Not Assessed"</formula>
    </cfRule>
    <cfRule type="cellIs" dxfId="1381" priority="135" operator="equal">
      <formula>"No comparable assessment"</formula>
    </cfRule>
    <cfRule type="cellIs" dxfId="1380" priority="120" operator="equal">
      <formula>"Virtual high carbon capacity decrease (100% Sale)"</formula>
    </cfRule>
    <cfRule type="cellIs" dxfId="1379" priority="119" operator="equal">
      <formula>"Virtual high carbon capacity increase (91% Acquisition)"</formula>
    </cfRule>
    <cfRule type="cellIs" dxfId="1378" priority="118" operator="equal">
      <formula>"Virtual high carbon capacity increase"</formula>
    </cfRule>
    <cfRule type="beginsWith" dxfId="1377" priority="117" operator="beginsWith" text="Virtual high carbon capacity decrease ">
      <formula>LEFT(N133,LEN("Virtual high carbon capacity decrease "))="Virtual high carbon capacity decrease "</formula>
    </cfRule>
    <cfRule type="beginsWith" dxfId="1376" priority="116" operator="beginsWith" text="Virtual low carbon capacity decrease ">
      <formula>LEFT(N133,LEN("Virtual low carbon capacity decrease "))="Virtual low carbon capacity decrease "</formula>
    </cfRule>
    <cfRule type="beginsWith" dxfId="1375" priority="115" operator="beginsWith" text="Virtual low carbon capacity increase ">
      <formula>LEFT(N133,LEN("Virtual low carbon capacity increase "))="Virtual low carbon capacity increase "</formula>
    </cfRule>
    <cfRule type="beginsWith" dxfId="1374" priority="114" operator="beginsWith" text="Real low carbon capacity ">
      <formula>LEFT(N133,LEN("Real low carbon capacity "))="Real low carbon capacity "</formula>
    </cfRule>
    <cfRule type="beginsWith" dxfId="1373" priority="113" operator="beginsWith" text="Real high carbon capacity ">
      <formula>LEFT(N133,LEN("Real high carbon capacity "))="Real high carbon capacity "</formula>
    </cfRule>
    <cfRule type="cellIs" dxfId="1372" priority="112" operator="equal">
      <formula>"Insufficient (&lt; 25%) low-carbon substitution "</formula>
    </cfRule>
    <cfRule type="cellIs" dxfId="1371" priority="136" operator="equal">
      <formula>"Decline in score"</formula>
    </cfRule>
    <cfRule type="cellIs" dxfId="1370" priority="137" operator="equal">
      <formula>"No change in score"</formula>
    </cfRule>
    <cfRule type="cellIs" dxfId="1369" priority="111" operator="equal">
      <formula>"Substantial (&gt;100%) low-carbon substitution "</formula>
    </cfRule>
    <cfRule type="cellIs" dxfId="1368" priority="130" operator="equal">
      <formula>"Aligned with /Above STEPS (&gt;2.5°C)"</formula>
    </cfRule>
  </conditionalFormatting>
  <conditionalFormatting sqref="O14:O16 O18:O28 O31:O104 O106:O119 O121:O130 O132:O136 O138:O164">
    <cfRule type="cellIs" dxfId="1367" priority="6" operator="equal">
      <formula>"Not Assessed"</formula>
    </cfRule>
  </conditionalFormatting>
  <conditionalFormatting sqref="P63:P64">
    <cfRule type="cellIs" dxfId="1366" priority="850" operator="equal">
      <formula>"Aligned with/Below NZE (&lt;1.5°C)"</formula>
    </cfRule>
    <cfRule type="cellIs" dxfId="1365" priority="835" operator="equal">
      <formula>"Virtual high carbon capacity increase"</formula>
    </cfRule>
    <cfRule type="beginsWith" dxfId="1364" priority="832" operator="beginsWith" text="Virtual low carbon capacity increase ">
      <formula>LEFT(P63,LEN("Virtual low carbon capacity increase "))="Virtual low carbon capacity increase "</formula>
    </cfRule>
    <cfRule type="beginsWith" dxfId="1363" priority="831" operator="beginsWith" text="Real low carbon capacity ">
      <formula>LEFT(P63,LEN("Real low carbon capacity "))="Real low carbon capacity "</formula>
    </cfRule>
    <cfRule type="beginsWith" dxfId="1362" priority="830" operator="beginsWith" text="Real high carbon capacity ">
      <formula>LEFT(P63,LEN("Real high carbon capacity "))="Real high carbon capacity "</formula>
    </cfRule>
    <cfRule type="cellIs" dxfId="1361" priority="829" operator="equal">
      <formula>"Insufficient (&lt; 25%) low-carbon substitution "</formula>
    </cfRule>
    <cfRule type="cellIs" dxfId="1360" priority="828" operator="equal">
      <formula>"Substantial (&gt;100%) low-carbon substitution "</formula>
    </cfRule>
    <cfRule type="beginsWith" dxfId="1359" priority="833" operator="beginsWith" text="Virtual low carbon capacity decrease ">
      <formula>LEFT(P63,LEN("Virtual low carbon capacity decrease "))="Virtual low carbon capacity decrease "</formula>
    </cfRule>
    <cfRule type="cellIs" dxfId="1358" priority="849" operator="equal">
      <formula>"Aligned with APS (1.5°C - 1.7°C)"</formula>
    </cfRule>
    <cfRule type="cellIs" dxfId="1357" priority="859" operator="equal">
      <formula>"Not assessed"</formula>
    </cfRule>
    <cfRule type="cellIs" dxfId="1356" priority="858" operator="equal">
      <formula>"Yes, meets criteria"</formula>
    </cfRule>
    <cfRule type="cellIs" dxfId="1355" priority="857" operator="equal">
      <formula>"Partial, meets some criteria"</formula>
    </cfRule>
    <cfRule type="cellIs" dxfId="1354" priority="856" operator="equal">
      <formula>"No, does not meet any criteria"</formula>
    </cfRule>
    <cfRule type="cellIs" dxfId="1353" priority="855" operator="equal">
      <formula>"Improvement in score"</formula>
    </cfRule>
    <cfRule type="cellIs" dxfId="1352" priority="854" operator="equal">
      <formula>"No change in score"</formula>
    </cfRule>
    <cfRule type="cellIs" dxfId="1351" priority="853" operator="equal">
      <formula>"Decline in score"</formula>
    </cfRule>
    <cfRule type="cellIs" dxfId="1350" priority="852" operator="equal">
      <formula>"No comparable assessment"</formula>
    </cfRule>
    <cfRule type="cellIs" dxfId="1349" priority="851" operator="equal">
      <formula>"Not Assessed"</formula>
    </cfRule>
    <cfRule type="cellIs" dxfId="1348" priority="848" operator="equal">
      <formula>"Above APS (&gt;1.7°C)"</formula>
    </cfRule>
    <cfRule type="cellIs" dxfId="1347" priority="847" operator="equal">
      <formula>"Aligned with /Above STEPS (&gt;2.5°C)"</formula>
    </cfRule>
    <cfRule type="cellIs" dxfId="1346" priority="846" operator="equal">
      <formula>"Misaligned with NZE (1.5°C)"</formula>
    </cfRule>
    <cfRule type="cellIs" dxfId="1345" priority="845" operator="equal">
      <formula>"Aligned with NZE (1.5°C)"</formula>
    </cfRule>
    <cfRule type="cellIs" dxfId="1344" priority="844" operator="equal">
      <formula>"Aligned with/Below NZE (&lt;1.5°C)"</formula>
    </cfRule>
    <cfRule type="cellIs" dxfId="1343" priority="843" operator="equal">
      <formula>"Aligned with APS (1.5°C - 1.7°C)"</formula>
    </cfRule>
    <cfRule type="cellIs" dxfId="1342" priority="842" operator="equal">
      <formula>"Not Assessed"</formula>
    </cfRule>
    <cfRule type="cellIs" dxfId="1341" priority="841" operator="equal">
      <formula>"Aligned with /Above STEPS (&gt;2.5°C)"</formula>
    </cfRule>
    <cfRule type="cellIs" dxfId="1340" priority="840" operator="equal">
      <formula>"Not Applicable"</formula>
    </cfRule>
    <cfRule type="cellIs" dxfId="1339" priority="839" operator="equal">
      <formula>"Above APS (&gt;1.7°C)"</formula>
    </cfRule>
    <cfRule type="cellIs" dxfId="1338" priority="838" operator="equal">
      <formula>"Virtual high carbon capacity increase (100% Acquisition)"</formula>
    </cfRule>
    <cfRule type="cellIs" dxfId="1337" priority="837" operator="equal">
      <formula>"Virtual high carbon capacity decrease (100% Sale)"</formula>
    </cfRule>
    <cfRule type="cellIs" dxfId="1336" priority="836" operator="equal">
      <formula>"Virtual high carbon capacity increase (91% Acquisition)"</formula>
    </cfRule>
    <cfRule type="beginsWith" dxfId="1335" priority="834" operator="beginsWith" text="Virtual high carbon capacity decrease ">
      <formula>LEFT(P63,LEN("Virtual high carbon capacity decrease "))="Virtual high carbon capacity decrease "</formula>
    </cfRule>
  </conditionalFormatting>
  <conditionalFormatting sqref="P108">
    <cfRule type="beginsWith" dxfId="1334" priority="523" operator="beginsWith" text="Virtual high carbon capacity decrease ">
      <formula>LEFT(P108,LEN("Virtual high carbon capacity decrease "))="Virtual high carbon capacity decrease "</formula>
    </cfRule>
    <cfRule type="beginsWith" dxfId="1333" priority="522" operator="beginsWith" text="Virtual low carbon capacity decrease ">
      <formula>LEFT(P108,LEN("Virtual low carbon capacity decrease "))="Virtual low carbon capacity decrease "</formula>
    </cfRule>
    <cfRule type="cellIs" dxfId="1332" priority="518" operator="equal">
      <formula>"Insufficient (&lt; 25%) low-carbon substitution "</formula>
    </cfRule>
    <cfRule type="beginsWith" dxfId="1331" priority="519" operator="beginsWith" text="Real high carbon capacity ">
      <formula>LEFT(P108,LEN("Real high carbon capacity "))="Real high carbon capacity "</formula>
    </cfRule>
    <cfRule type="beginsWith" dxfId="1330" priority="520" operator="beginsWith" text="Real low carbon capacity ">
      <formula>LEFT(P108,LEN("Real low carbon capacity "))="Real low carbon capacity "</formula>
    </cfRule>
    <cfRule type="beginsWith" dxfId="1329" priority="521" operator="beginsWith" text="Virtual low carbon capacity increase ">
      <formula>LEFT(P108,LEN("Virtual low carbon capacity increase "))="Virtual low carbon capacity increase "</formula>
    </cfRule>
    <cfRule type="cellIs" dxfId="1328" priority="545" operator="equal">
      <formula>"Not assessed"</formula>
    </cfRule>
    <cfRule type="cellIs" dxfId="1327" priority="524" operator="equal">
      <formula>"Virtual high carbon capacity increase"</formula>
    </cfRule>
    <cfRule type="cellIs" dxfId="1326" priority="544" operator="equal">
      <formula>"Improvement in score"</formula>
    </cfRule>
    <cfRule type="cellIs" dxfId="1325" priority="543" operator="equal">
      <formula>"No change in score"</formula>
    </cfRule>
    <cfRule type="cellIs" dxfId="1324" priority="542" operator="equal">
      <formula>"Decline in score"</formula>
    </cfRule>
    <cfRule type="cellIs" dxfId="1323" priority="541" operator="equal">
      <formula>"No comparable assessment"</formula>
    </cfRule>
    <cfRule type="cellIs" dxfId="1322" priority="540" operator="equal">
      <formula>"Not Assessed"</formula>
    </cfRule>
    <cfRule type="cellIs" dxfId="1321" priority="539" operator="equal">
      <formula>"Aligned with/Below NZE (&lt;1.5°C)"</formula>
    </cfRule>
    <cfRule type="cellIs" dxfId="1320" priority="538" operator="equal">
      <formula>"Aligned with APS (1.5°C - 1.7°C)"</formula>
    </cfRule>
    <cfRule type="cellIs" dxfId="1319" priority="537" operator="equal">
      <formula>"Above APS (&gt;1.7°C)"</formula>
    </cfRule>
    <cfRule type="cellIs" dxfId="1318" priority="536" operator="equal">
      <formula>"Aligned with /Above STEPS (&gt;2.5°C)"</formula>
    </cfRule>
    <cfRule type="cellIs" dxfId="1317" priority="535" operator="equal">
      <formula>"Misaligned with NZE (1.5°C)"</formula>
    </cfRule>
    <cfRule type="cellIs" dxfId="1316" priority="534" operator="equal">
      <formula>"Aligned with NZE (1.5°C)"</formula>
    </cfRule>
    <cfRule type="cellIs" dxfId="1315" priority="533" operator="equal">
      <formula>"Aligned with/Below NZE (&lt;1.5°C)"</formula>
    </cfRule>
    <cfRule type="cellIs" dxfId="1314" priority="532" operator="equal">
      <formula>"Aligned with APS (1.5°C - 1.7°C)"</formula>
    </cfRule>
    <cfRule type="cellIs" dxfId="1313" priority="531" operator="equal">
      <formula>"Not Assessed"</formula>
    </cfRule>
    <cfRule type="cellIs" dxfId="1312" priority="530" operator="equal">
      <formula>"Aligned with /Above STEPS (&gt;2.5°C)"</formula>
    </cfRule>
    <cfRule type="cellIs" dxfId="1311" priority="529" operator="equal">
      <formula>"Not Applicable"</formula>
    </cfRule>
    <cfRule type="cellIs" dxfId="1310" priority="528" operator="equal">
      <formula>"Above APS (&gt;1.7°C)"</formula>
    </cfRule>
    <cfRule type="cellIs" dxfId="1309" priority="527" operator="equal">
      <formula>"Virtual high carbon capacity increase (100% Acquisition)"</formula>
    </cfRule>
    <cfRule type="cellIs" dxfId="1308" priority="526" operator="equal">
      <formula>"Virtual high carbon capacity decrease (100% Sale)"</formula>
    </cfRule>
    <cfRule type="cellIs" dxfId="1307" priority="525" operator="equal">
      <formula>"Virtual high carbon capacity increase (91% Acquisition)"</formula>
    </cfRule>
    <cfRule type="cellIs" dxfId="1306" priority="517" operator="equal">
      <formula>"Substantial (&gt;100%) low-carbon substitution "</formula>
    </cfRule>
  </conditionalFormatting>
  <conditionalFormatting sqref="P133">
    <cfRule type="cellIs" dxfId="1305" priority="155" operator="equal">
      <formula>"Aligned with APS (1.5°C - 1.7°C)"</formula>
    </cfRule>
    <cfRule type="beginsWith" dxfId="1304" priority="143" operator="beginsWith" text="Real low carbon capacity ">
      <formula>LEFT(P133,LEN("Real low carbon capacity "))="Real low carbon capacity "</formula>
    </cfRule>
    <cfRule type="cellIs" dxfId="1303" priority="140" operator="equal">
      <formula>"Substantial (&gt;100%) low-carbon substitution "</formula>
    </cfRule>
    <cfRule type="cellIs" dxfId="1302" priority="168" operator="equal">
      <formula>"Not assessed"</formula>
    </cfRule>
    <cfRule type="cellIs" dxfId="1301" priority="167" operator="equal">
      <formula>"Improvement in score"</formula>
    </cfRule>
    <cfRule type="cellIs" dxfId="1300" priority="166" operator="equal">
      <formula>"No change in score"</formula>
    </cfRule>
    <cfRule type="cellIs" dxfId="1299" priority="165" operator="equal">
      <formula>"Decline in score"</formula>
    </cfRule>
    <cfRule type="cellIs" dxfId="1298" priority="164" operator="equal">
      <formula>"No comparable assessment"</formula>
    </cfRule>
    <cfRule type="cellIs" dxfId="1297" priority="163" operator="equal">
      <formula>"Not Assessed"</formula>
    </cfRule>
    <cfRule type="cellIs" dxfId="1296" priority="162" operator="equal">
      <formula>"Aligned with/Below NZE (&lt;1.5°C)"</formula>
    </cfRule>
    <cfRule type="cellIs" dxfId="1295" priority="161" operator="equal">
      <formula>"Aligned with APS (1.5°C - 1.7°C)"</formula>
    </cfRule>
    <cfRule type="cellIs" dxfId="1294" priority="160" operator="equal">
      <formula>"Above APS (&gt;1.7°C)"</formula>
    </cfRule>
    <cfRule type="cellIs" dxfId="1293" priority="159" operator="equal">
      <formula>"Aligned with /Above STEPS (&gt;2.5°C)"</formula>
    </cfRule>
    <cfRule type="cellIs" dxfId="1292" priority="158" operator="equal">
      <formula>"Misaligned with NZE (1.5°C)"</formula>
    </cfRule>
    <cfRule type="cellIs" dxfId="1291" priority="157" operator="equal">
      <formula>"Aligned with NZE (1.5°C)"</formula>
    </cfRule>
    <cfRule type="beginsWith" dxfId="1290" priority="142" operator="beginsWith" text="Real high carbon capacity ">
      <formula>LEFT(P133,LEN("Real high carbon capacity "))="Real high carbon capacity "</formula>
    </cfRule>
    <cfRule type="cellIs" dxfId="1289" priority="154" operator="equal">
      <formula>"Not Assessed"</formula>
    </cfRule>
    <cfRule type="cellIs" dxfId="1288" priority="153" operator="equal">
      <formula>"Aligned with /Above STEPS (&gt;2.5°C)"</formula>
    </cfRule>
    <cfRule type="cellIs" dxfId="1287" priority="152" operator="equal">
      <formula>"Not Applicable"</formula>
    </cfRule>
    <cfRule type="cellIs" dxfId="1286" priority="151" operator="equal">
      <formula>"Above APS (&gt;1.7°C)"</formula>
    </cfRule>
    <cfRule type="cellIs" dxfId="1285" priority="150" operator="equal">
      <formula>"Virtual high carbon capacity increase (100% Acquisition)"</formula>
    </cfRule>
    <cfRule type="cellIs" dxfId="1284" priority="149" operator="equal">
      <formula>"Virtual high carbon capacity decrease (100% Sale)"</formula>
    </cfRule>
    <cfRule type="cellIs" dxfId="1283" priority="148" operator="equal">
      <formula>"Virtual high carbon capacity increase (91% Acquisition)"</formula>
    </cfRule>
    <cfRule type="cellIs" dxfId="1282" priority="147" operator="equal">
      <formula>"Virtual high carbon capacity increase"</formula>
    </cfRule>
    <cfRule type="cellIs" dxfId="1281" priority="156" operator="equal">
      <formula>"Aligned with/Below NZE (&lt;1.5°C)"</formula>
    </cfRule>
    <cfRule type="beginsWith" dxfId="1280" priority="146" operator="beginsWith" text="Virtual high carbon capacity decrease ">
      <formula>LEFT(P133,LEN("Virtual high carbon capacity decrease "))="Virtual high carbon capacity decrease "</formula>
    </cfRule>
    <cfRule type="beginsWith" dxfId="1279" priority="145" operator="beginsWith" text="Virtual low carbon capacity decrease ">
      <formula>LEFT(P133,LEN("Virtual low carbon capacity decrease "))="Virtual low carbon capacity decrease "</formula>
    </cfRule>
    <cfRule type="beginsWith" dxfId="1278" priority="144" operator="beginsWith" text="Virtual low carbon capacity increase ">
      <formula>LEFT(P133,LEN("Virtual low carbon capacity increase "))="Virtual low carbon capacity increase "</formula>
    </cfRule>
    <cfRule type="cellIs" dxfId="1277" priority="141" operator="equal">
      <formula>"Insufficient (&lt; 25%) low-carbon substitution "</formula>
    </cfRule>
  </conditionalFormatting>
  <conditionalFormatting sqref="Q14:Q16 Q18:Q28 Q31:Q104 Q106:Q119 Q121:Q130 Q132:Q136 Q138:Q164">
    <cfRule type="cellIs" dxfId="1276" priority="5" operator="equal">
      <formula>"Not Assessed"</formula>
    </cfRule>
  </conditionalFormatting>
  <conditionalFormatting sqref="Q26:R26 W26:X26">
    <cfRule type="cellIs" dxfId="1275" priority="1038" operator="equal">
      <formula>"Not Assessed"</formula>
    </cfRule>
  </conditionalFormatting>
  <conditionalFormatting sqref="R63:R64">
    <cfRule type="beginsWith" dxfId="1274" priority="801" operator="beginsWith" text="Virtual low carbon capacity decrease ">
      <formula>LEFT(R63,LEN("Virtual low carbon capacity decrease "))="Virtual low carbon capacity decrease "</formula>
    </cfRule>
    <cfRule type="cellIs" dxfId="1273" priority="825" operator="equal">
      <formula>"Partial, meets some criteria"</formula>
    </cfRule>
    <cfRule type="beginsWith" dxfId="1272" priority="800" operator="beginsWith" text="Virtual low carbon capacity increase ">
      <formula>LEFT(R63,LEN("Virtual low carbon capacity increase "))="Virtual low carbon capacity increase "</formula>
    </cfRule>
    <cfRule type="beginsWith" dxfId="1271" priority="799" operator="beginsWith" text="Real low carbon capacity ">
      <formula>LEFT(R63,LEN("Real low carbon capacity "))="Real low carbon capacity "</formula>
    </cfRule>
    <cfRule type="beginsWith" dxfId="1270" priority="798" operator="beginsWith" text="Real high carbon capacity ">
      <formula>LEFT(R63,LEN("Real high carbon capacity "))="Real high carbon capacity "</formula>
    </cfRule>
    <cfRule type="cellIs" dxfId="1269" priority="797" operator="equal">
      <formula>"Insufficient (&lt; 25%) low-carbon substitution "</formula>
    </cfRule>
    <cfRule type="cellIs" dxfId="1268" priority="796" operator="equal">
      <formula>"Substantial (&gt;100%) low-carbon substitution "</formula>
    </cfRule>
    <cfRule type="beginsWith" dxfId="1267" priority="802" operator="beginsWith" text="Virtual high carbon capacity decrease ">
      <formula>LEFT(R63,LEN("Virtual high carbon capacity decrease "))="Virtual high carbon capacity decrease "</formula>
    </cfRule>
    <cfRule type="cellIs" dxfId="1266" priority="803" operator="equal">
      <formula>"Virtual high carbon capacity increase"</formula>
    </cfRule>
    <cfRule type="cellIs" dxfId="1265" priority="804" operator="equal">
      <formula>"Virtual high carbon capacity increase (91% Acquisition)"</formula>
    </cfRule>
    <cfRule type="cellIs" dxfId="1264" priority="805" operator="equal">
      <formula>"Virtual high carbon capacity decrease (100% Sale)"</formula>
    </cfRule>
    <cfRule type="cellIs" dxfId="1263" priority="806" operator="equal">
      <formula>"Virtual high carbon capacity increase (100% Acquisition)"</formula>
    </cfRule>
    <cfRule type="cellIs" dxfId="1262" priority="807" operator="equal">
      <formula>"Above APS (&gt;1.7°C)"</formula>
    </cfRule>
    <cfRule type="cellIs" dxfId="1261" priority="808" operator="equal">
      <formula>"Not Applicable"</formula>
    </cfRule>
    <cfRule type="cellIs" dxfId="1260" priority="809" operator="equal">
      <formula>"Aligned with /Above STEPS (&gt;2.5°C)"</formula>
    </cfRule>
    <cfRule type="cellIs" dxfId="1259" priority="810" operator="equal">
      <formula>"Not Assessed"</formula>
    </cfRule>
    <cfRule type="cellIs" dxfId="1258" priority="811" operator="equal">
      <formula>"Aligned with APS (1.5°C - 1.7°C)"</formula>
    </cfRule>
    <cfRule type="cellIs" dxfId="1257" priority="812" operator="equal">
      <formula>"Aligned with/Below NZE (&lt;1.5°C)"</formula>
    </cfRule>
    <cfRule type="cellIs" dxfId="1256" priority="813" operator="equal">
      <formula>"Aligned with NZE (1.5°C)"</formula>
    </cfRule>
    <cfRule type="cellIs" dxfId="1255" priority="814" operator="equal">
      <formula>"Misaligned with NZE (1.5°C)"</formula>
    </cfRule>
    <cfRule type="cellIs" dxfId="1254" priority="815" operator="equal">
      <formula>"Aligned with /Above STEPS (&gt;2.5°C)"</formula>
    </cfRule>
    <cfRule type="cellIs" dxfId="1253" priority="816" operator="equal">
      <formula>"Above APS (&gt;1.7°C)"</formula>
    </cfRule>
    <cfRule type="cellIs" dxfId="1252" priority="817" operator="equal">
      <formula>"Aligned with APS (1.5°C - 1.7°C)"</formula>
    </cfRule>
    <cfRule type="cellIs" dxfId="1251" priority="818" operator="equal">
      <formula>"Aligned with/Below NZE (&lt;1.5°C)"</formula>
    </cfRule>
    <cfRule type="cellIs" dxfId="1250" priority="819" operator="equal">
      <formula>"Not Assessed"</formula>
    </cfRule>
    <cfRule type="cellIs" dxfId="1249" priority="820" operator="equal">
      <formula>"No comparable assessment"</formula>
    </cfRule>
    <cfRule type="cellIs" dxfId="1248" priority="821" operator="equal">
      <formula>"Decline in score"</formula>
    </cfRule>
    <cfRule type="cellIs" dxfId="1247" priority="822" operator="equal">
      <formula>"No change in score"</formula>
    </cfRule>
    <cfRule type="cellIs" dxfId="1246" priority="823" operator="equal">
      <formula>"Improvement in score"</formula>
    </cfRule>
    <cfRule type="cellIs" dxfId="1245" priority="827" operator="equal">
      <formula>"Not assessed"</formula>
    </cfRule>
    <cfRule type="cellIs" dxfId="1244" priority="826" operator="equal">
      <formula>"Yes, meets criteria"</formula>
    </cfRule>
    <cfRule type="cellIs" dxfId="1243" priority="824" operator="equal">
      <formula>"No, does not meet any criteria"</formula>
    </cfRule>
  </conditionalFormatting>
  <conditionalFormatting sqref="R108">
    <cfRule type="beginsWith" dxfId="1242" priority="490" operator="beginsWith" text="Real high carbon capacity ">
      <formula>LEFT(R108,LEN("Real high carbon capacity "))="Real high carbon capacity "</formula>
    </cfRule>
    <cfRule type="beginsWith" dxfId="1241" priority="491" operator="beginsWith" text="Real low carbon capacity ">
      <formula>LEFT(R108,LEN("Real low carbon capacity "))="Real low carbon capacity "</formula>
    </cfRule>
    <cfRule type="cellIs" dxfId="1240" priority="489" operator="equal">
      <formula>"Insufficient (&lt; 25%) low-carbon substitution "</formula>
    </cfRule>
    <cfRule type="cellIs" dxfId="1239" priority="516" operator="equal">
      <formula>"Not assessed"</formula>
    </cfRule>
    <cfRule type="cellIs" dxfId="1238" priority="515" operator="equal">
      <formula>"Improvement in score"</formula>
    </cfRule>
    <cfRule type="cellIs" dxfId="1237" priority="514" operator="equal">
      <formula>"No change in score"</formula>
    </cfRule>
    <cfRule type="cellIs" dxfId="1236" priority="513" operator="equal">
      <formula>"Decline in score"</formula>
    </cfRule>
    <cfRule type="cellIs" dxfId="1235" priority="512" operator="equal">
      <formula>"No comparable assessment"</formula>
    </cfRule>
    <cfRule type="cellIs" dxfId="1234" priority="511" operator="equal">
      <formula>"Not Assessed"</formula>
    </cfRule>
    <cfRule type="cellIs" dxfId="1233" priority="510" operator="equal">
      <formula>"Aligned with/Below NZE (&lt;1.5°C)"</formula>
    </cfRule>
    <cfRule type="cellIs" dxfId="1232" priority="509" operator="equal">
      <formula>"Aligned with APS (1.5°C - 1.7°C)"</formula>
    </cfRule>
    <cfRule type="cellIs" dxfId="1231" priority="508" operator="equal">
      <formula>"Above APS (&gt;1.7°C)"</formula>
    </cfRule>
    <cfRule type="cellIs" dxfId="1230" priority="507" operator="equal">
      <formula>"Aligned with /Above STEPS (&gt;2.5°C)"</formula>
    </cfRule>
    <cfRule type="cellIs" dxfId="1229" priority="506" operator="equal">
      <formula>"Misaligned with NZE (1.5°C)"</formula>
    </cfRule>
    <cfRule type="cellIs" dxfId="1228" priority="505" operator="equal">
      <formula>"Aligned with NZE (1.5°C)"</formula>
    </cfRule>
    <cfRule type="cellIs" dxfId="1227" priority="504" operator="equal">
      <formula>"Aligned with/Below NZE (&lt;1.5°C)"</formula>
    </cfRule>
    <cfRule type="cellIs" dxfId="1226" priority="503" operator="equal">
      <formula>"Aligned with APS (1.5°C - 1.7°C)"</formula>
    </cfRule>
    <cfRule type="cellIs" dxfId="1225" priority="502" operator="equal">
      <formula>"Not Assessed"</formula>
    </cfRule>
    <cfRule type="cellIs" dxfId="1224" priority="501" operator="equal">
      <formula>"Aligned with /Above STEPS (&gt;2.5°C)"</formula>
    </cfRule>
    <cfRule type="cellIs" dxfId="1223" priority="500" operator="equal">
      <formula>"Not Applicable"</formula>
    </cfRule>
    <cfRule type="cellIs" dxfId="1222" priority="499" operator="equal">
      <formula>"Above APS (&gt;1.7°C)"</formula>
    </cfRule>
    <cfRule type="cellIs" dxfId="1221" priority="498" operator="equal">
      <formula>"Virtual high carbon capacity increase (100% Acquisition)"</formula>
    </cfRule>
    <cfRule type="cellIs" dxfId="1220" priority="497" operator="equal">
      <formula>"Virtual high carbon capacity decrease (100% Sale)"</formula>
    </cfRule>
    <cfRule type="cellIs" dxfId="1219" priority="496" operator="equal">
      <formula>"Virtual high carbon capacity increase (91% Acquisition)"</formula>
    </cfRule>
    <cfRule type="cellIs" dxfId="1218" priority="495" operator="equal">
      <formula>"Virtual high carbon capacity increase"</formula>
    </cfRule>
    <cfRule type="beginsWith" dxfId="1217" priority="494" operator="beginsWith" text="Virtual high carbon capacity decrease ">
      <formula>LEFT(R108,LEN("Virtual high carbon capacity decrease "))="Virtual high carbon capacity decrease "</formula>
    </cfRule>
    <cfRule type="beginsWith" dxfId="1216" priority="493" operator="beginsWith" text="Virtual low carbon capacity decrease ">
      <formula>LEFT(R108,LEN("Virtual low carbon capacity decrease "))="Virtual low carbon capacity decrease "</formula>
    </cfRule>
    <cfRule type="beginsWith" dxfId="1215" priority="492" operator="beginsWith" text="Virtual low carbon capacity increase ">
      <formula>LEFT(R108,LEN("Virtual low carbon capacity increase "))="Virtual low carbon capacity increase "</formula>
    </cfRule>
    <cfRule type="cellIs" dxfId="1214" priority="488" operator="equal">
      <formula>"Substantial (&gt;100%) low-carbon substitution "</formula>
    </cfRule>
  </conditionalFormatting>
  <conditionalFormatting sqref="R133">
    <cfRule type="cellIs" dxfId="1213" priority="193" operator="equal">
      <formula>"No comparable assessment"</formula>
    </cfRule>
    <cfRule type="cellIs" dxfId="1212" priority="169" operator="equal">
      <formula>"Substantial (&gt;100%) low-carbon substitution "</formula>
    </cfRule>
    <cfRule type="cellIs" dxfId="1211" priority="181" operator="equal">
      <formula>"Not Applicable"</formula>
    </cfRule>
    <cfRule type="cellIs" dxfId="1210" priority="182" operator="equal">
      <formula>"Aligned with /Above STEPS (&gt;2.5°C)"</formula>
    </cfRule>
    <cfRule type="cellIs" dxfId="1209" priority="183" operator="equal">
      <formula>"Not Assessed"</formula>
    </cfRule>
    <cfRule type="cellIs" dxfId="1208" priority="184" operator="equal">
      <formula>"Aligned with APS (1.5°C - 1.7°C)"</formula>
    </cfRule>
    <cfRule type="cellIs" dxfId="1207" priority="185" operator="equal">
      <formula>"Aligned with/Below NZE (&lt;1.5°C)"</formula>
    </cfRule>
    <cfRule type="cellIs" dxfId="1206" priority="186" operator="equal">
      <formula>"Aligned with NZE (1.5°C)"</formula>
    </cfRule>
    <cfRule type="cellIs" dxfId="1205" priority="187" operator="equal">
      <formula>"Misaligned with NZE (1.5°C)"</formula>
    </cfRule>
    <cfRule type="cellIs" dxfId="1204" priority="188" operator="equal">
      <formula>"Aligned with /Above STEPS (&gt;2.5°C)"</formula>
    </cfRule>
    <cfRule type="cellIs" dxfId="1203" priority="189" operator="equal">
      <formula>"Above APS (&gt;1.7°C)"</formula>
    </cfRule>
    <cfRule type="cellIs" dxfId="1202" priority="190" operator="equal">
      <formula>"Aligned with APS (1.5°C - 1.7°C)"</formula>
    </cfRule>
    <cfRule type="cellIs" dxfId="1201" priority="191" operator="equal">
      <formula>"Aligned with/Below NZE (&lt;1.5°C)"</formula>
    </cfRule>
    <cfRule type="cellIs" dxfId="1200" priority="194" operator="equal">
      <formula>"Decline in score"</formula>
    </cfRule>
    <cfRule type="cellIs" dxfId="1199" priority="195" operator="equal">
      <formula>"No change in score"</formula>
    </cfRule>
    <cfRule type="cellIs" dxfId="1198" priority="196" operator="equal">
      <formula>"Improvement in score"</formula>
    </cfRule>
    <cfRule type="cellIs" dxfId="1197" priority="197" operator="equal">
      <formula>"Not assessed"</formula>
    </cfRule>
    <cfRule type="cellIs" dxfId="1196" priority="180" operator="equal">
      <formula>"Above APS (&gt;1.7°C)"</formula>
    </cfRule>
    <cfRule type="cellIs" dxfId="1195" priority="179" operator="equal">
      <formula>"Virtual high carbon capacity increase (100% Acquisition)"</formula>
    </cfRule>
    <cfRule type="cellIs" dxfId="1194" priority="178" operator="equal">
      <formula>"Virtual high carbon capacity decrease (100% Sale)"</formula>
    </cfRule>
    <cfRule type="cellIs" dxfId="1193" priority="177" operator="equal">
      <formula>"Virtual high carbon capacity increase (91% Acquisition)"</formula>
    </cfRule>
    <cfRule type="cellIs" dxfId="1192" priority="176" operator="equal">
      <formula>"Virtual high carbon capacity increase"</formula>
    </cfRule>
    <cfRule type="beginsWith" dxfId="1191" priority="175" operator="beginsWith" text="Virtual high carbon capacity decrease ">
      <formula>LEFT(R133,LEN("Virtual high carbon capacity decrease "))="Virtual high carbon capacity decrease "</formula>
    </cfRule>
    <cfRule type="beginsWith" dxfId="1190" priority="174" operator="beginsWith" text="Virtual low carbon capacity decrease ">
      <formula>LEFT(R133,LEN("Virtual low carbon capacity decrease "))="Virtual low carbon capacity decrease "</formula>
    </cfRule>
    <cfRule type="beginsWith" dxfId="1189" priority="173" operator="beginsWith" text="Virtual low carbon capacity increase ">
      <formula>LEFT(R133,LEN("Virtual low carbon capacity increase "))="Virtual low carbon capacity increase "</formula>
    </cfRule>
    <cfRule type="beginsWith" dxfId="1188" priority="172" operator="beginsWith" text="Real low carbon capacity ">
      <formula>LEFT(R133,LEN("Real low carbon capacity "))="Real low carbon capacity "</formula>
    </cfRule>
    <cfRule type="beginsWith" dxfId="1187" priority="171" operator="beginsWith" text="Real high carbon capacity ">
      <formula>LEFT(R133,LEN("Real high carbon capacity "))="Real high carbon capacity "</formula>
    </cfRule>
    <cfRule type="cellIs" dxfId="1186" priority="170" operator="equal">
      <formula>"Insufficient (&lt; 25%) low-carbon substitution "</formula>
    </cfRule>
    <cfRule type="cellIs" dxfId="1185" priority="192" operator="equal">
      <formula>"Not Assessed"</formula>
    </cfRule>
  </conditionalFormatting>
  <conditionalFormatting sqref="S14:S16 S18:S28 S31:S104 S106:S119 S121:S130 S132:S136 S138:S164">
    <cfRule type="cellIs" dxfId="1184" priority="4" operator="equal">
      <formula>"Not Assessed"</formula>
    </cfRule>
  </conditionalFormatting>
  <conditionalFormatting sqref="T63:T64">
    <cfRule type="cellIs" dxfId="1183" priority="764" operator="equal">
      <formula>"Substantial (&gt;100%) low-carbon substitution "</formula>
    </cfRule>
    <cfRule type="cellIs" dxfId="1182" priority="779" operator="equal">
      <formula>"Aligned with APS (1.5°C - 1.7°C)"</formula>
    </cfRule>
    <cfRule type="beginsWith" dxfId="1181" priority="766" operator="beginsWith" text="Real high carbon capacity ">
      <formula>LEFT(T63,LEN("Real high carbon capacity "))="Real high carbon capacity "</formula>
    </cfRule>
    <cfRule type="beginsWith" dxfId="1180" priority="767" operator="beginsWith" text="Real low carbon capacity ">
      <formula>LEFT(T63,LEN("Real low carbon capacity "))="Real low carbon capacity "</formula>
    </cfRule>
    <cfRule type="beginsWith" dxfId="1179" priority="768" operator="beginsWith" text="Virtual low carbon capacity increase ">
      <formula>LEFT(T63,LEN("Virtual low carbon capacity increase "))="Virtual low carbon capacity increase "</formula>
    </cfRule>
    <cfRule type="beginsWith" dxfId="1178" priority="769" operator="beginsWith" text="Virtual low carbon capacity decrease ">
      <formula>LEFT(T63,LEN("Virtual low carbon capacity decrease "))="Virtual low carbon capacity decrease "</formula>
    </cfRule>
    <cfRule type="beginsWith" dxfId="1177" priority="770" operator="beginsWith" text="Virtual high carbon capacity decrease ">
      <formula>LEFT(T63,LEN("Virtual high carbon capacity decrease "))="Virtual high carbon capacity decrease "</formula>
    </cfRule>
    <cfRule type="cellIs" dxfId="1176" priority="791" operator="equal">
      <formula>"Improvement in score"</formula>
    </cfRule>
    <cfRule type="cellIs" dxfId="1175" priority="793" operator="equal">
      <formula>"Partial, meets some criteria"</formula>
    </cfRule>
    <cfRule type="cellIs" dxfId="1174" priority="771" operator="equal">
      <formula>"Virtual high carbon capacity increase"</formula>
    </cfRule>
    <cfRule type="cellIs" dxfId="1173" priority="772" operator="equal">
      <formula>"Virtual high carbon capacity increase (91% Acquisition)"</formula>
    </cfRule>
    <cfRule type="cellIs" dxfId="1172" priority="773" operator="equal">
      <formula>"Virtual high carbon capacity decrease (100% Sale)"</formula>
    </cfRule>
    <cfRule type="cellIs" dxfId="1171" priority="774" operator="equal">
      <formula>"Virtual high carbon capacity increase (100% Acquisition)"</formula>
    </cfRule>
    <cfRule type="cellIs" dxfId="1170" priority="775" operator="equal">
      <formula>"Above APS (&gt;1.7°C)"</formula>
    </cfRule>
    <cfRule type="cellIs" dxfId="1169" priority="776" operator="equal">
      <formula>"Not Applicable"</formula>
    </cfRule>
    <cfRule type="cellIs" dxfId="1168" priority="777" operator="equal">
      <formula>"Aligned with /Above STEPS (&gt;2.5°C)"</formula>
    </cfRule>
    <cfRule type="cellIs" dxfId="1167" priority="795" operator="equal">
      <formula>"Not assessed"</formula>
    </cfRule>
    <cfRule type="cellIs" dxfId="1166" priority="794" operator="equal">
      <formula>"Yes, meets criteria"</formula>
    </cfRule>
    <cfRule type="cellIs" dxfId="1165" priority="792" operator="equal">
      <formula>"No, does not meet any criteria"</formula>
    </cfRule>
    <cfRule type="cellIs" dxfId="1164" priority="778" operator="equal">
      <formula>"Not Assessed"</formula>
    </cfRule>
    <cfRule type="cellIs" dxfId="1163" priority="790" operator="equal">
      <formula>"No change in score"</formula>
    </cfRule>
    <cfRule type="cellIs" dxfId="1162" priority="789" operator="equal">
      <formula>"Decline in score"</formula>
    </cfRule>
    <cfRule type="cellIs" dxfId="1161" priority="788" operator="equal">
      <formula>"No comparable assessment"</formula>
    </cfRule>
    <cfRule type="cellIs" dxfId="1160" priority="787" operator="equal">
      <formula>"Not Assessed"</formula>
    </cfRule>
    <cfRule type="cellIs" dxfId="1159" priority="786" operator="equal">
      <formula>"Aligned with/Below NZE (&lt;1.5°C)"</formula>
    </cfRule>
    <cfRule type="cellIs" dxfId="1158" priority="785" operator="equal">
      <formula>"Aligned with APS (1.5°C - 1.7°C)"</formula>
    </cfRule>
    <cfRule type="cellIs" dxfId="1157" priority="784" operator="equal">
      <formula>"Above APS (&gt;1.7°C)"</formula>
    </cfRule>
    <cfRule type="cellIs" dxfId="1156" priority="783" operator="equal">
      <formula>"Aligned with /Above STEPS (&gt;2.5°C)"</formula>
    </cfRule>
    <cfRule type="cellIs" dxfId="1155" priority="782" operator="equal">
      <formula>"Misaligned with NZE (1.5°C)"</formula>
    </cfRule>
    <cfRule type="cellIs" dxfId="1154" priority="781" operator="equal">
      <formula>"Aligned with NZE (1.5°C)"</formula>
    </cfRule>
    <cfRule type="cellIs" dxfId="1153" priority="780" operator="equal">
      <formula>"Aligned with/Below NZE (&lt;1.5°C)"</formula>
    </cfRule>
    <cfRule type="cellIs" dxfId="1152" priority="765" operator="equal">
      <formula>"Insufficient (&lt; 25%) low-carbon substitution "</formula>
    </cfRule>
  </conditionalFormatting>
  <conditionalFormatting sqref="T108">
    <cfRule type="cellIs" dxfId="1151" priority="487" operator="equal">
      <formula>"Not assessed"</formula>
    </cfRule>
    <cfRule type="cellIs" dxfId="1150" priority="473" operator="equal">
      <formula>"Not Assessed"</formula>
    </cfRule>
    <cfRule type="cellIs" dxfId="1149" priority="472" operator="equal">
      <formula>"Aligned with /Above STEPS (&gt;2.5°C)"</formula>
    </cfRule>
    <cfRule type="cellIs" dxfId="1148" priority="471" operator="equal">
      <formula>"Not Applicable"</formula>
    </cfRule>
    <cfRule type="cellIs" dxfId="1147" priority="470" operator="equal">
      <formula>"Above APS (&gt;1.7°C)"</formula>
    </cfRule>
    <cfRule type="cellIs" dxfId="1146" priority="469" operator="equal">
      <formula>"Virtual high carbon capacity increase (100% Acquisition)"</formula>
    </cfRule>
    <cfRule type="cellIs" dxfId="1145" priority="474" operator="equal">
      <formula>"Aligned with APS (1.5°C - 1.7°C)"</formula>
    </cfRule>
    <cfRule type="cellIs" dxfId="1144" priority="475" operator="equal">
      <formula>"Aligned with/Below NZE (&lt;1.5°C)"</formula>
    </cfRule>
    <cfRule type="cellIs" dxfId="1143" priority="476" operator="equal">
      <formula>"Aligned with NZE (1.5°C)"</formula>
    </cfRule>
    <cfRule type="cellIs" dxfId="1142" priority="477" operator="equal">
      <formula>"Misaligned with NZE (1.5°C)"</formula>
    </cfRule>
    <cfRule type="cellIs" dxfId="1141" priority="468" operator="equal">
      <formula>"Virtual high carbon capacity decrease (100% Sale)"</formula>
    </cfRule>
    <cfRule type="cellIs" dxfId="1140" priority="467" operator="equal">
      <formula>"Virtual high carbon capacity increase (91% Acquisition)"</formula>
    </cfRule>
    <cfRule type="cellIs" dxfId="1139" priority="478" operator="equal">
      <formula>"Aligned with /Above STEPS (&gt;2.5°C)"</formula>
    </cfRule>
    <cfRule type="cellIs" dxfId="1138" priority="479" operator="equal">
      <formula>"Above APS (&gt;1.7°C)"</formula>
    </cfRule>
    <cfRule type="cellIs" dxfId="1137" priority="480" operator="equal">
      <formula>"Aligned with APS (1.5°C - 1.7°C)"</formula>
    </cfRule>
    <cfRule type="cellIs" dxfId="1136" priority="481" operator="equal">
      <formula>"Aligned with/Below NZE (&lt;1.5°C)"</formula>
    </cfRule>
    <cfRule type="cellIs" dxfId="1135" priority="482" operator="equal">
      <formula>"Not Assessed"</formula>
    </cfRule>
    <cfRule type="cellIs" dxfId="1134" priority="483" operator="equal">
      <formula>"No comparable assessment"</formula>
    </cfRule>
    <cfRule type="cellIs" dxfId="1133" priority="484" operator="equal">
      <formula>"Decline in score"</formula>
    </cfRule>
    <cfRule type="cellIs" dxfId="1132" priority="485" operator="equal">
      <formula>"No change in score"</formula>
    </cfRule>
    <cfRule type="cellIs" dxfId="1131" priority="486" operator="equal">
      <formula>"Improvement in score"</formula>
    </cfRule>
    <cfRule type="cellIs" dxfId="1130" priority="466" operator="equal">
      <formula>"Virtual high carbon capacity increase"</formula>
    </cfRule>
    <cfRule type="beginsWith" dxfId="1129" priority="465" operator="beginsWith" text="Virtual high carbon capacity decrease ">
      <formula>LEFT(T108,LEN("Virtual high carbon capacity decrease "))="Virtual high carbon capacity decrease "</formula>
    </cfRule>
    <cfRule type="beginsWith" dxfId="1128" priority="464" operator="beginsWith" text="Virtual low carbon capacity decrease ">
      <formula>LEFT(T108,LEN("Virtual low carbon capacity decrease "))="Virtual low carbon capacity decrease "</formula>
    </cfRule>
    <cfRule type="beginsWith" dxfId="1127" priority="463" operator="beginsWith" text="Virtual low carbon capacity increase ">
      <formula>LEFT(T108,LEN("Virtual low carbon capacity increase "))="Virtual low carbon capacity increase "</formula>
    </cfRule>
    <cfRule type="beginsWith" dxfId="1126" priority="462" operator="beginsWith" text="Real low carbon capacity ">
      <formula>LEFT(T108,LEN("Real low carbon capacity "))="Real low carbon capacity "</formula>
    </cfRule>
    <cfRule type="beginsWith" dxfId="1125" priority="461" operator="beginsWith" text="Real high carbon capacity ">
      <formula>LEFT(T108,LEN("Real high carbon capacity "))="Real high carbon capacity "</formula>
    </cfRule>
    <cfRule type="cellIs" dxfId="1124" priority="460" operator="equal">
      <formula>"Insufficient (&lt; 25%) low-carbon substitution "</formula>
    </cfRule>
    <cfRule type="cellIs" dxfId="1123" priority="459" operator="equal">
      <formula>"Substantial (&gt;100%) low-carbon substitution "</formula>
    </cfRule>
  </conditionalFormatting>
  <conditionalFormatting sqref="T133">
    <cfRule type="cellIs" dxfId="1122" priority="214" operator="equal">
      <formula>"Aligned with/Below NZE (&lt;1.5°C)"</formula>
    </cfRule>
    <cfRule type="cellIs" dxfId="1121" priority="199" operator="equal">
      <formula>"Insufficient (&lt; 25%) low-carbon substitution "</formula>
    </cfRule>
    <cfRule type="cellIs" dxfId="1120" priority="216" operator="equal">
      <formula>"Misaligned with NZE (1.5°C)"</formula>
    </cfRule>
    <cfRule type="cellIs" dxfId="1119" priority="215" operator="equal">
      <formula>"Aligned with NZE (1.5°C)"</formula>
    </cfRule>
    <cfRule type="cellIs" dxfId="1118" priority="213" operator="equal">
      <formula>"Aligned with APS (1.5°C - 1.7°C)"</formula>
    </cfRule>
    <cfRule type="cellIs" dxfId="1117" priority="218" operator="equal">
      <formula>"Above APS (&gt;1.7°C)"</formula>
    </cfRule>
    <cfRule type="cellIs" dxfId="1116" priority="219" operator="equal">
      <formula>"Aligned with APS (1.5°C - 1.7°C)"</formula>
    </cfRule>
    <cfRule type="cellIs" dxfId="1115" priority="220" operator="equal">
      <formula>"Aligned with/Below NZE (&lt;1.5°C)"</formula>
    </cfRule>
    <cfRule type="cellIs" dxfId="1114" priority="221" operator="equal">
      <formula>"Not Assessed"</formula>
    </cfRule>
    <cfRule type="cellIs" dxfId="1113" priority="222" operator="equal">
      <formula>"No comparable assessment"</formula>
    </cfRule>
    <cfRule type="cellIs" dxfId="1112" priority="223" operator="equal">
      <formula>"Decline in score"</formula>
    </cfRule>
    <cfRule type="cellIs" dxfId="1111" priority="198" operator="equal">
      <formula>"Substantial (&gt;100%) low-carbon substitution "</formula>
    </cfRule>
    <cfRule type="cellIs" dxfId="1110" priority="224" operator="equal">
      <formula>"No change in score"</formula>
    </cfRule>
    <cfRule type="cellIs" dxfId="1109" priority="225" operator="equal">
      <formula>"Improvement in score"</formula>
    </cfRule>
    <cfRule type="cellIs" dxfId="1108" priority="226" operator="equal">
      <formula>"Not assessed"</formula>
    </cfRule>
    <cfRule type="cellIs" dxfId="1107" priority="212" operator="equal">
      <formula>"Not Assessed"</formula>
    </cfRule>
    <cfRule type="cellIs" dxfId="1106" priority="211" operator="equal">
      <formula>"Aligned with /Above STEPS (&gt;2.5°C)"</formula>
    </cfRule>
    <cfRule type="cellIs" dxfId="1105" priority="210" operator="equal">
      <formula>"Not Applicable"</formula>
    </cfRule>
    <cfRule type="cellIs" dxfId="1104" priority="209" operator="equal">
      <formula>"Above APS (&gt;1.7°C)"</formula>
    </cfRule>
    <cfRule type="cellIs" dxfId="1103" priority="208" operator="equal">
      <formula>"Virtual high carbon capacity increase (100% Acquisition)"</formula>
    </cfRule>
    <cfRule type="cellIs" dxfId="1102" priority="207" operator="equal">
      <formula>"Virtual high carbon capacity decrease (100% Sale)"</formula>
    </cfRule>
    <cfRule type="cellIs" dxfId="1101" priority="206" operator="equal">
      <formula>"Virtual high carbon capacity increase (91% Acquisition)"</formula>
    </cfRule>
    <cfRule type="cellIs" dxfId="1100" priority="205" operator="equal">
      <formula>"Virtual high carbon capacity increase"</formula>
    </cfRule>
    <cfRule type="beginsWith" dxfId="1099" priority="204" operator="beginsWith" text="Virtual high carbon capacity decrease ">
      <formula>LEFT(T133,LEN("Virtual high carbon capacity decrease "))="Virtual high carbon capacity decrease "</formula>
    </cfRule>
    <cfRule type="beginsWith" dxfId="1098" priority="203" operator="beginsWith" text="Virtual low carbon capacity decrease ">
      <formula>LEFT(T133,LEN("Virtual low carbon capacity decrease "))="Virtual low carbon capacity decrease "</formula>
    </cfRule>
    <cfRule type="beginsWith" dxfId="1097" priority="202" operator="beginsWith" text="Virtual low carbon capacity increase ">
      <formula>LEFT(T133,LEN("Virtual low carbon capacity increase "))="Virtual low carbon capacity increase "</formula>
    </cfRule>
    <cfRule type="beginsWith" dxfId="1096" priority="201" operator="beginsWith" text="Real low carbon capacity ">
      <formula>LEFT(T133,LEN("Real low carbon capacity "))="Real low carbon capacity "</formula>
    </cfRule>
    <cfRule type="beginsWith" dxfId="1095" priority="200" operator="beginsWith" text="Real high carbon capacity ">
      <formula>LEFT(T133,LEN("Real high carbon capacity "))="Real high carbon capacity "</formula>
    </cfRule>
    <cfRule type="cellIs" dxfId="1094" priority="217" operator="equal">
      <formula>"Aligned with /Above STEPS (&gt;2.5°C)"</formula>
    </cfRule>
  </conditionalFormatting>
  <conditionalFormatting sqref="U14:U16 U18:U28 U31:U104 U106:U119 U121:U130 U132:U136 U138:U164">
    <cfRule type="cellIs" dxfId="1093" priority="3" operator="equal">
      <formula>"Not Assessed"</formula>
    </cfRule>
  </conditionalFormatting>
  <conditionalFormatting sqref="V63:V64">
    <cfRule type="cellIs" dxfId="1092" priority="732" operator="equal">
      <formula>"Substantial (&gt;100%) low-carbon substitution "</formula>
    </cfRule>
    <cfRule type="cellIs" dxfId="1091" priority="763" operator="equal">
      <formula>"Not assessed"</formula>
    </cfRule>
    <cfRule type="cellIs" dxfId="1090" priority="762" operator="equal">
      <formula>"Yes, meets criteria"</formula>
    </cfRule>
    <cfRule type="cellIs" dxfId="1089" priority="761" operator="equal">
      <formula>"Partial, meets some criteria"</formula>
    </cfRule>
    <cfRule type="cellIs" dxfId="1088" priority="760" operator="equal">
      <formula>"No, does not meet any criteria"</formula>
    </cfRule>
    <cfRule type="cellIs" dxfId="1087" priority="759" operator="equal">
      <formula>"Improvement in score"</formula>
    </cfRule>
    <cfRule type="cellIs" dxfId="1086" priority="758" operator="equal">
      <formula>"No change in score"</formula>
    </cfRule>
    <cfRule type="cellIs" dxfId="1085" priority="757" operator="equal">
      <formula>"Decline in score"</formula>
    </cfRule>
    <cfRule type="cellIs" dxfId="1084" priority="756" operator="equal">
      <formula>"No comparable assessment"</formula>
    </cfRule>
    <cfRule type="cellIs" dxfId="1083" priority="755" operator="equal">
      <formula>"Not Assessed"</formula>
    </cfRule>
    <cfRule type="cellIs" dxfId="1082" priority="754" operator="equal">
      <formula>"Aligned with/Below NZE (&lt;1.5°C)"</formula>
    </cfRule>
    <cfRule type="cellIs" dxfId="1081" priority="753" operator="equal">
      <formula>"Aligned with APS (1.5°C - 1.7°C)"</formula>
    </cfRule>
    <cfRule type="cellIs" dxfId="1080" priority="752" operator="equal">
      <formula>"Above APS (&gt;1.7°C)"</formula>
    </cfRule>
    <cfRule type="cellIs" dxfId="1079" priority="751" operator="equal">
      <formula>"Aligned with /Above STEPS (&gt;2.5°C)"</formula>
    </cfRule>
    <cfRule type="cellIs" dxfId="1078" priority="750" operator="equal">
      <formula>"Misaligned with NZE (1.5°C)"</formula>
    </cfRule>
    <cfRule type="cellIs" dxfId="1077" priority="749" operator="equal">
      <formula>"Aligned with NZE (1.5°C)"</formula>
    </cfRule>
    <cfRule type="cellIs" dxfId="1076" priority="748" operator="equal">
      <formula>"Aligned with/Below NZE (&lt;1.5°C)"</formula>
    </cfRule>
    <cfRule type="cellIs" dxfId="1075" priority="747" operator="equal">
      <formula>"Aligned with APS (1.5°C - 1.7°C)"</formula>
    </cfRule>
    <cfRule type="cellIs" dxfId="1074" priority="746" operator="equal">
      <formula>"Not Assessed"</formula>
    </cfRule>
    <cfRule type="cellIs" dxfId="1073" priority="745" operator="equal">
      <formula>"Aligned with /Above STEPS (&gt;2.5°C)"</formula>
    </cfRule>
    <cfRule type="cellIs" dxfId="1072" priority="744" operator="equal">
      <formula>"Not Applicable"</formula>
    </cfRule>
    <cfRule type="cellIs" dxfId="1071" priority="743" operator="equal">
      <formula>"Above APS (&gt;1.7°C)"</formula>
    </cfRule>
    <cfRule type="cellIs" dxfId="1070" priority="742" operator="equal">
      <formula>"Virtual high carbon capacity increase (100% Acquisition)"</formula>
    </cfRule>
    <cfRule type="cellIs" dxfId="1069" priority="741" operator="equal">
      <formula>"Virtual high carbon capacity decrease (100% Sale)"</formula>
    </cfRule>
    <cfRule type="cellIs" dxfId="1068" priority="740" operator="equal">
      <formula>"Virtual high carbon capacity increase (91% Acquisition)"</formula>
    </cfRule>
    <cfRule type="cellIs" dxfId="1067" priority="739" operator="equal">
      <formula>"Virtual high carbon capacity increase"</formula>
    </cfRule>
    <cfRule type="beginsWith" dxfId="1066" priority="738" operator="beginsWith" text="Virtual high carbon capacity decrease ">
      <formula>LEFT(V63,LEN("Virtual high carbon capacity decrease "))="Virtual high carbon capacity decrease "</formula>
    </cfRule>
    <cfRule type="beginsWith" dxfId="1065" priority="737" operator="beginsWith" text="Virtual low carbon capacity decrease ">
      <formula>LEFT(V63,LEN("Virtual low carbon capacity decrease "))="Virtual low carbon capacity decrease "</formula>
    </cfRule>
    <cfRule type="beginsWith" dxfId="1064" priority="736" operator="beginsWith" text="Virtual low carbon capacity increase ">
      <formula>LEFT(V63,LEN("Virtual low carbon capacity increase "))="Virtual low carbon capacity increase "</formula>
    </cfRule>
    <cfRule type="beginsWith" dxfId="1063" priority="735" operator="beginsWith" text="Real low carbon capacity ">
      <formula>LEFT(V63,LEN("Real low carbon capacity "))="Real low carbon capacity "</formula>
    </cfRule>
    <cfRule type="beginsWith" dxfId="1062" priority="734" operator="beginsWith" text="Real high carbon capacity ">
      <formula>LEFT(V63,LEN("Real high carbon capacity "))="Real high carbon capacity "</formula>
    </cfRule>
    <cfRule type="cellIs" dxfId="1061" priority="733" operator="equal">
      <formula>"Insufficient (&lt; 25%) low-carbon substitution "</formula>
    </cfRule>
  </conditionalFormatting>
  <conditionalFormatting sqref="V108">
    <cfRule type="cellIs" dxfId="1060" priority="445" operator="equal">
      <formula>"Aligned with APS (1.5°C - 1.7°C)"</formula>
    </cfRule>
    <cfRule type="cellIs" dxfId="1059" priority="448" operator="equal">
      <formula>"Misaligned with NZE (1.5°C)"</formula>
    </cfRule>
    <cfRule type="cellIs" dxfId="1058" priority="457" operator="equal">
      <formula>"Improvement in score"</formula>
    </cfRule>
    <cfRule type="cellIs" dxfId="1057" priority="444" operator="equal">
      <formula>"Not Assessed"</formula>
    </cfRule>
    <cfRule type="cellIs" dxfId="1056" priority="449" operator="equal">
      <formula>"Aligned with /Above STEPS (&gt;2.5°C)"</formula>
    </cfRule>
    <cfRule type="cellIs" dxfId="1055" priority="450" operator="equal">
      <formula>"Above APS (&gt;1.7°C)"</formula>
    </cfRule>
    <cfRule type="cellIs" dxfId="1054" priority="451" operator="equal">
      <formula>"Aligned with APS (1.5°C - 1.7°C)"</formula>
    </cfRule>
    <cfRule type="cellIs" dxfId="1053" priority="452" operator="equal">
      <formula>"Aligned with/Below NZE (&lt;1.5°C)"</formula>
    </cfRule>
    <cfRule type="cellIs" dxfId="1052" priority="453" operator="equal">
      <formula>"Not Assessed"</formula>
    </cfRule>
    <cfRule type="cellIs" dxfId="1051" priority="454" operator="equal">
      <formula>"No comparable assessment"</formula>
    </cfRule>
    <cfRule type="cellIs" dxfId="1050" priority="455" operator="equal">
      <formula>"Decline in score"</formula>
    </cfRule>
    <cfRule type="cellIs" dxfId="1049" priority="456" operator="equal">
      <formula>"No change in score"</formula>
    </cfRule>
    <cfRule type="cellIs" dxfId="1048" priority="458" operator="equal">
      <formula>"Not assessed"</formula>
    </cfRule>
    <cfRule type="cellIs" dxfId="1047" priority="430" operator="equal">
      <formula>"Substantial (&gt;100%) low-carbon substitution "</formula>
    </cfRule>
    <cfRule type="cellIs" dxfId="1046" priority="431" operator="equal">
      <formula>"Insufficient (&lt; 25%) low-carbon substitution "</formula>
    </cfRule>
    <cfRule type="beginsWith" dxfId="1045" priority="432" operator="beginsWith" text="Real high carbon capacity ">
      <formula>LEFT(V108,LEN("Real high carbon capacity "))="Real high carbon capacity "</formula>
    </cfRule>
    <cfRule type="beginsWith" dxfId="1044" priority="433" operator="beginsWith" text="Real low carbon capacity ">
      <formula>LEFT(V108,LEN("Real low carbon capacity "))="Real low carbon capacity "</formula>
    </cfRule>
    <cfRule type="beginsWith" dxfId="1043" priority="434" operator="beginsWith" text="Virtual low carbon capacity increase ">
      <formula>LEFT(V108,LEN("Virtual low carbon capacity increase "))="Virtual low carbon capacity increase "</formula>
    </cfRule>
    <cfRule type="beginsWith" dxfId="1042" priority="435" operator="beginsWith" text="Virtual low carbon capacity decrease ">
      <formula>LEFT(V108,LEN("Virtual low carbon capacity decrease "))="Virtual low carbon capacity decrease "</formula>
    </cfRule>
    <cfRule type="beginsWith" dxfId="1041" priority="436" operator="beginsWith" text="Virtual high carbon capacity decrease ">
      <formula>LEFT(V108,LEN("Virtual high carbon capacity decrease "))="Virtual high carbon capacity decrease "</formula>
    </cfRule>
    <cfRule type="cellIs" dxfId="1040" priority="443" operator="equal">
      <formula>"Aligned with /Above STEPS (&gt;2.5°C)"</formula>
    </cfRule>
    <cfRule type="cellIs" dxfId="1039" priority="447" operator="equal">
      <formula>"Aligned with NZE (1.5°C)"</formula>
    </cfRule>
    <cfRule type="cellIs" dxfId="1038" priority="442" operator="equal">
      <formula>"Not Applicable"</formula>
    </cfRule>
    <cfRule type="cellIs" dxfId="1037" priority="441" operator="equal">
      <formula>"Above APS (&gt;1.7°C)"</formula>
    </cfRule>
    <cfRule type="cellIs" dxfId="1036" priority="440" operator="equal">
      <formula>"Virtual high carbon capacity increase (100% Acquisition)"</formula>
    </cfRule>
    <cfRule type="cellIs" dxfId="1035" priority="439" operator="equal">
      <formula>"Virtual high carbon capacity decrease (100% Sale)"</formula>
    </cfRule>
    <cfRule type="cellIs" dxfId="1034" priority="438" operator="equal">
      <formula>"Virtual high carbon capacity increase (91% Acquisition)"</formula>
    </cfRule>
    <cfRule type="cellIs" dxfId="1033" priority="437" operator="equal">
      <formula>"Virtual high carbon capacity increase"</formula>
    </cfRule>
    <cfRule type="cellIs" dxfId="1032" priority="446" operator="equal">
      <formula>"Aligned with/Below NZE (&lt;1.5°C)"</formula>
    </cfRule>
  </conditionalFormatting>
  <conditionalFormatting sqref="V133">
    <cfRule type="cellIs" dxfId="1031" priority="239" operator="equal">
      <formula>"Not Applicable"</formula>
    </cfRule>
    <cfRule type="cellIs" dxfId="1030" priority="255" operator="equal">
      <formula>"Not assessed"</formula>
    </cfRule>
    <cfRule type="cellIs" dxfId="1029" priority="254" operator="equal">
      <formula>"Improvement in score"</formula>
    </cfRule>
    <cfRule type="cellIs" dxfId="1028" priority="253" operator="equal">
      <formula>"No change in score"</formula>
    </cfRule>
    <cfRule type="cellIs" dxfId="1027" priority="252" operator="equal">
      <formula>"Decline in score"</formula>
    </cfRule>
    <cfRule type="cellIs" dxfId="1026" priority="251" operator="equal">
      <formula>"No comparable assessment"</formula>
    </cfRule>
    <cfRule type="cellIs" dxfId="1025" priority="250" operator="equal">
      <formula>"Not Assessed"</formula>
    </cfRule>
    <cfRule type="cellIs" dxfId="1024" priority="249" operator="equal">
      <formula>"Aligned with/Below NZE (&lt;1.5°C)"</formula>
    </cfRule>
    <cfRule type="cellIs" dxfId="1023" priority="248" operator="equal">
      <formula>"Aligned with APS (1.5°C - 1.7°C)"</formula>
    </cfRule>
    <cfRule type="cellIs" dxfId="1022" priority="247" operator="equal">
      <formula>"Above APS (&gt;1.7°C)"</formula>
    </cfRule>
    <cfRule type="cellIs" dxfId="1021" priority="246" operator="equal">
      <formula>"Aligned with /Above STEPS (&gt;2.5°C)"</formula>
    </cfRule>
    <cfRule type="cellIs" dxfId="1020" priority="245" operator="equal">
      <formula>"Misaligned with NZE (1.5°C)"</formula>
    </cfRule>
    <cfRule type="cellIs" dxfId="1019" priority="238" operator="equal">
      <formula>"Above APS (&gt;1.7°C)"</formula>
    </cfRule>
    <cfRule type="cellIs" dxfId="1018" priority="227" operator="equal">
      <formula>"Substantial (&gt;100%) low-carbon substitution "</formula>
    </cfRule>
    <cfRule type="cellIs" dxfId="1017" priority="228" operator="equal">
      <formula>"Insufficient (&lt; 25%) low-carbon substitution "</formula>
    </cfRule>
    <cfRule type="beginsWith" dxfId="1016" priority="229" operator="beginsWith" text="Real high carbon capacity ">
      <formula>LEFT(V133,LEN("Real high carbon capacity "))="Real high carbon capacity "</formula>
    </cfRule>
    <cfRule type="beginsWith" dxfId="1015" priority="230" operator="beginsWith" text="Real low carbon capacity ">
      <formula>LEFT(V133,LEN("Real low carbon capacity "))="Real low carbon capacity "</formula>
    </cfRule>
    <cfRule type="beginsWith" dxfId="1014" priority="231" operator="beginsWith" text="Virtual low carbon capacity increase ">
      <formula>LEFT(V133,LEN("Virtual low carbon capacity increase "))="Virtual low carbon capacity increase "</formula>
    </cfRule>
    <cfRule type="beginsWith" dxfId="1013" priority="232" operator="beginsWith" text="Virtual low carbon capacity decrease ">
      <formula>LEFT(V133,LEN("Virtual low carbon capacity decrease "))="Virtual low carbon capacity decrease "</formula>
    </cfRule>
    <cfRule type="beginsWith" dxfId="1012" priority="233" operator="beginsWith" text="Virtual high carbon capacity decrease ">
      <formula>LEFT(V133,LEN("Virtual high carbon capacity decrease "))="Virtual high carbon capacity decrease "</formula>
    </cfRule>
    <cfRule type="cellIs" dxfId="1011" priority="234" operator="equal">
      <formula>"Virtual high carbon capacity increase"</formula>
    </cfRule>
    <cfRule type="cellIs" dxfId="1010" priority="235" operator="equal">
      <formula>"Virtual high carbon capacity increase (91% Acquisition)"</formula>
    </cfRule>
    <cfRule type="cellIs" dxfId="1009" priority="236" operator="equal">
      <formula>"Virtual high carbon capacity decrease (100% Sale)"</formula>
    </cfRule>
    <cfRule type="cellIs" dxfId="1008" priority="237" operator="equal">
      <formula>"Virtual high carbon capacity increase (100% Acquisition)"</formula>
    </cfRule>
    <cfRule type="cellIs" dxfId="1007" priority="244" operator="equal">
      <formula>"Aligned with NZE (1.5°C)"</formula>
    </cfRule>
    <cfRule type="cellIs" dxfId="1006" priority="243" operator="equal">
      <formula>"Aligned with/Below NZE (&lt;1.5°C)"</formula>
    </cfRule>
    <cfRule type="cellIs" dxfId="1005" priority="242" operator="equal">
      <formula>"Aligned with APS (1.5°C - 1.7°C)"</formula>
    </cfRule>
    <cfRule type="cellIs" dxfId="1004" priority="241" operator="equal">
      <formula>"Not Assessed"</formula>
    </cfRule>
    <cfRule type="cellIs" dxfId="1003" priority="240" operator="equal">
      <formula>"Aligned with /Above STEPS (&gt;2.5°C)"</formula>
    </cfRule>
  </conditionalFormatting>
  <conditionalFormatting sqref="X63:X64">
    <cfRule type="beginsWith" dxfId="1002" priority="705" operator="beginsWith" text="Virtual low carbon capacity decrease ">
      <formula>LEFT(X63,LEN("Virtual low carbon capacity decrease "))="Virtual low carbon capacity decrease "</formula>
    </cfRule>
    <cfRule type="cellIs" dxfId="1001" priority="725" operator="equal">
      <formula>"Decline in score"</formula>
    </cfRule>
    <cfRule type="beginsWith" dxfId="1000" priority="704" operator="beginsWith" text="Virtual low carbon capacity increase ">
      <formula>LEFT(X63,LEN("Virtual low carbon capacity increase "))="Virtual low carbon capacity increase "</formula>
    </cfRule>
    <cfRule type="cellIs" dxfId="999" priority="708" operator="equal">
      <formula>"Virtual high carbon capacity increase (91% Acquisition)"</formula>
    </cfRule>
    <cfRule type="cellIs" dxfId="998" priority="709" operator="equal">
      <formula>"Virtual high carbon capacity decrease (100% Sale)"</formula>
    </cfRule>
    <cfRule type="cellIs" dxfId="997" priority="710" operator="equal">
      <formula>"Virtual high carbon capacity increase (100% Acquisition)"</formula>
    </cfRule>
    <cfRule type="cellIs" dxfId="996" priority="711" operator="equal">
      <formula>"Above APS (&gt;1.7°C)"</formula>
    </cfRule>
    <cfRule type="cellIs" dxfId="995" priority="712" operator="equal">
      <formula>"Not Applicable"</formula>
    </cfRule>
    <cfRule type="cellIs" dxfId="994" priority="713" operator="equal">
      <formula>"Aligned with /Above STEPS (&gt;2.5°C)"</formula>
    </cfRule>
    <cfRule type="cellIs" dxfId="993" priority="714" operator="equal">
      <formula>"Not Assessed"</formula>
    </cfRule>
    <cfRule type="cellIs" dxfId="992" priority="731" operator="equal">
      <formula>"Not assessed"</formula>
    </cfRule>
    <cfRule type="cellIs" dxfId="991" priority="715" operator="equal">
      <formula>"Aligned with APS (1.5°C - 1.7°C)"</formula>
    </cfRule>
    <cfRule type="beginsWith" dxfId="990" priority="702" operator="beginsWith" text="Real high carbon capacity ">
      <formula>LEFT(X63,LEN("Real high carbon capacity "))="Real high carbon capacity "</formula>
    </cfRule>
    <cfRule type="cellIs" dxfId="989" priority="701" operator="equal">
      <formula>"Insufficient (&lt; 25%) low-carbon substitution "</formula>
    </cfRule>
    <cfRule type="cellIs" dxfId="988" priority="700" operator="equal">
      <formula>"Substantial (&gt;100%) low-carbon substitution "</formula>
    </cfRule>
    <cfRule type="cellIs" dxfId="987" priority="716" operator="equal">
      <formula>"Aligned with/Below NZE (&lt;1.5°C)"</formula>
    </cfRule>
    <cfRule type="cellIs" dxfId="986" priority="707" operator="equal">
      <formula>"Virtual high carbon capacity increase"</formula>
    </cfRule>
    <cfRule type="beginsWith" dxfId="985" priority="703" operator="beginsWith" text="Real low carbon capacity ">
      <formula>LEFT(X63,LEN("Real low carbon capacity "))="Real low carbon capacity "</formula>
    </cfRule>
    <cfRule type="beginsWith" dxfId="984" priority="706" operator="beginsWith" text="Virtual high carbon capacity decrease ">
      <formula>LEFT(X63,LEN("Virtual high carbon capacity decrease "))="Virtual high carbon capacity decrease "</formula>
    </cfRule>
    <cfRule type="cellIs" dxfId="983" priority="717" operator="equal">
      <formula>"Aligned with NZE (1.5°C)"</formula>
    </cfRule>
    <cfRule type="cellIs" dxfId="982" priority="718" operator="equal">
      <formula>"Misaligned with NZE (1.5°C)"</formula>
    </cfRule>
    <cfRule type="cellIs" dxfId="981" priority="719" operator="equal">
      <formula>"Aligned with /Above STEPS (&gt;2.5°C)"</formula>
    </cfRule>
    <cfRule type="cellIs" dxfId="980" priority="720" operator="equal">
      <formula>"Above APS (&gt;1.7°C)"</formula>
    </cfRule>
    <cfRule type="cellIs" dxfId="979" priority="721" operator="equal">
      <formula>"Aligned with APS (1.5°C - 1.7°C)"</formula>
    </cfRule>
    <cfRule type="cellIs" dxfId="978" priority="722" operator="equal">
      <formula>"Aligned with/Below NZE (&lt;1.5°C)"</formula>
    </cfRule>
    <cfRule type="cellIs" dxfId="977" priority="723" operator="equal">
      <formula>"Not Assessed"</formula>
    </cfRule>
    <cfRule type="cellIs" dxfId="976" priority="730" operator="equal">
      <formula>"Yes, meets criteria"</formula>
    </cfRule>
    <cfRule type="cellIs" dxfId="975" priority="729" operator="equal">
      <formula>"Partial, meets some criteria"</formula>
    </cfRule>
    <cfRule type="cellIs" dxfId="974" priority="728" operator="equal">
      <formula>"No, does not meet any criteria"</formula>
    </cfRule>
    <cfRule type="cellIs" dxfId="973" priority="727" operator="equal">
      <formula>"Improvement in score"</formula>
    </cfRule>
    <cfRule type="cellIs" dxfId="972" priority="726" operator="equal">
      <formula>"No change in score"</formula>
    </cfRule>
    <cfRule type="cellIs" dxfId="971" priority="724" operator="equal">
      <formula>"No comparable assessment"</formula>
    </cfRule>
  </conditionalFormatting>
  <conditionalFormatting sqref="X108">
    <cfRule type="cellIs" dxfId="970" priority="424" operator="equal">
      <formula>"Not Assessed"</formula>
    </cfRule>
    <cfRule type="cellIs" dxfId="969" priority="410" operator="equal">
      <formula>"Virtual high carbon capacity decrease (100% Sale)"</formula>
    </cfRule>
    <cfRule type="cellIs" dxfId="968" priority="425" operator="equal">
      <formula>"No comparable assessment"</formula>
    </cfRule>
    <cfRule type="cellIs" dxfId="967" priority="423" operator="equal">
      <formula>"Aligned with/Below NZE (&lt;1.5°C)"</formula>
    </cfRule>
    <cfRule type="cellIs" dxfId="966" priority="401" operator="equal">
      <formula>"Substantial (&gt;100%) low-carbon substitution "</formula>
    </cfRule>
    <cfRule type="cellIs" dxfId="965" priority="402" operator="equal">
      <formula>"Insufficient (&lt; 25%) low-carbon substitution "</formula>
    </cfRule>
    <cfRule type="beginsWith" dxfId="964" priority="403" operator="beginsWith" text="Real high carbon capacity ">
      <formula>LEFT(X108,LEN("Real high carbon capacity "))="Real high carbon capacity "</formula>
    </cfRule>
    <cfRule type="beginsWith" dxfId="963" priority="404" operator="beginsWith" text="Real low carbon capacity ">
      <formula>LEFT(X108,LEN("Real low carbon capacity "))="Real low carbon capacity "</formula>
    </cfRule>
    <cfRule type="beginsWith" dxfId="962" priority="405" operator="beginsWith" text="Virtual low carbon capacity increase ">
      <formula>LEFT(X108,LEN("Virtual low carbon capacity increase "))="Virtual low carbon capacity increase "</formula>
    </cfRule>
    <cfRule type="cellIs" dxfId="961" priority="429" operator="equal">
      <formula>"Not assessed"</formula>
    </cfRule>
    <cfRule type="cellIs" dxfId="960" priority="428" operator="equal">
      <formula>"Improvement in score"</formula>
    </cfRule>
    <cfRule type="cellIs" dxfId="959" priority="427" operator="equal">
      <formula>"No change in score"</formula>
    </cfRule>
    <cfRule type="cellIs" dxfId="958" priority="426" operator="equal">
      <formula>"Decline in score"</formula>
    </cfRule>
    <cfRule type="beginsWith" dxfId="957" priority="406" operator="beginsWith" text="Virtual low carbon capacity decrease ">
      <formula>LEFT(X108,LEN("Virtual low carbon capacity decrease "))="Virtual low carbon capacity decrease "</formula>
    </cfRule>
    <cfRule type="beginsWith" dxfId="956" priority="407" operator="beginsWith" text="Virtual high carbon capacity decrease ">
      <formula>LEFT(X108,LEN("Virtual high carbon capacity decrease "))="Virtual high carbon capacity decrease "</formula>
    </cfRule>
    <cfRule type="cellIs" dxfId="955" priority="408" operator="equal">
      <formula>"Virtual high carbon capacity increase"</formula>
    </cfRule>
    <cfRule type="cellIs" dxfId="954" priority="422" operator="equal">
      <formula>"Aligned with APS (1.5°C - 1.7°C)"</formula>
    </cfRule>
    <cfRule type="cellIs" dxfId="953" priority="421" operator="equal">
      <formula>"Above APS (&gt;1.7°C)"</formula>
    </cfRule>
    <cfRule type="cellIs" dxfId="952" priority="420" operator="equal">
      <formula>"Aligned with /Above STEPS (&gt;2.5°C)"</formula>
    </cfRule>
    <cfRule type="cellIs" dxfId="951" priority="419" operator="equal">
      <formula>"Misaligned with NZE (1.5°C)"</formula>
    </cfRule>
    <cfRule type="cellIs" dxfId="950" priority="418" operator="equal">
      <formula>"Aligned with NZE (1.5°C)"</formula>
    </cfRule>
    <cfRule type="cellIs" dxfId="949" priority="417" operator="equal">
      <formula>"Aligned with/Below NZE (&lt;1.5°C)"</formula>
    </cfRule>
    <cfRule type="cellIs" dxfId="948" priority="416" operator="equal">
      <formula>"Aligned with APS (1.5°C - 1.7°C)"</formula>
    </cfRule>
    <cfRule type="cellIs" dxfId="947" priority="415" operator="equal">
      <formula>"Not Assessed"</formula>
    </cfRule>
    <cfRule type="cellIs" dxfId="946" priority="414" operator="equal">
      <formula>"Aligned with /Above STEPS (&gt;2.5°C)"</formula>
    </cfRule>
    <cfRule type="cellIs" dxfId="945" priority="413" operator="equal">
      <formula>"Not Applicable"</formula>
    </cfRule>
    <cfRule type="cellIs" dxfId="944" priority="412" operator="equal">
      <formula>"Above APS (&gt;1.7°C)"</formula>
    </cfRule>
    <cfRule type="cellIs" dxfId="943" priority="411" operator="equal">
      <formula>"Virtual high carbon capacity increase (100% Acquisition)"</formula>
    </cfRule>
    <cfRule type="cellIs" dxfId="942" priority="409" operator="equal">
      <formula>"Virtual high carbon capacity increase (91% Acquisition)"</formula>
    </cfRule>
  </conditionalFormatting>
  <conditionalFormatting sqref="X133">
    <cfRule type="cellIs" dxfId="941" priority="264" operator="equal">
      <formula>"Virtual high carbon capacity increase (91% Acquisition)"</formula>
    </cfRule>
    <cfRule type="cellIs" dxfId="940" priority="263" operator="equal">
      <formula>"Virtual high carbon capacity increase"</formula>
    </cfRule>
    <cfRule type="cellIs" dxfId="939" priority="278" operator="equal">
      <formula>"Aligned with/Below NZE (&lt;1.5°C)"</formula>
    </cfRule>
    <cfRule type="cellIs" dxfId="938" priority="279" operator="equal">
      <formula>"Not Assessed"</formula>
    </cfRule>
    <cfRule type="cellIs" dxfId="937" priority="280" operator="equal">
      <formula>"No comparable assessment"</formula>
    </cfRule>
    <cfRule type="cellIs" dxfId="936" priority="281" operator="equal">
      <formula>"Decline in score"</formula>
    </cfRule>
    <cfRule type="cellIs" dxfId="935" priority="282" operator="equal">
      <formula>"No change in score"</formula>
    </cfRule>
    <cfRule type="cellIs" dxfId="934" priority="283" operator="equal">
      <formula>"Improvement in score"</formula>
    </cfRule>
    <cfRule type="cellIs" dxfId="933" priority="284" operator="equal">
      <formula>"Not assessed"</formula>
    </cfRule>
    <cfRule type="cellIs" dxfId="932" priority="276" operator="equal">
      <formula>"Above APS (&gt;1.7°C)"</formula>
    </cfRule>
    <cfRule type="cellIs" dxfId="931" priority="275" operator="equal">
      <formula>"Aligned with /Above STEPS (&gt;2.5°C)"</formula>
    </cfRule>
    <cfRule type="cellIs" dxfId="930" priority="274" operator="equal">
      <formula>"Misaligned with NZE (1.5°C)"</formula>
    </cfRule>
    <cfRule type="cellIs" dxfId="929" priority="273" operator="equal">
      <formula>"Aligned with NZE (1.5°C)"</formula>
    </cfRule>
    <cfRule type="cellIs" dxfId="928" priority="272" operator="equal">
      <formula>"Aligned with/Below NZE (&lt;1.5°C)"</formula>
    </cfRule>
    <cfRule type="cellIs" dxfId="927" priority="271" operator="equal">
      <formula>"Aligned with APS (1.5°C - 1.7°C)"</formula>
    </cfRule>
    <cfRule type="cellIs" dxfId="926" priority="270" operator="equal">
      <formula>"Not Assessed"</formula>
    </cfRule>
    <cfRule type="cellIs" dxfId="925" priority="269" operator="equal">
      <formula>"Aligned with /Above STEPS (&gt;2.5°C)"</formula>
    </cfRule>
    <cfRule type="cellIs" dxfId="924" priority="268" operator="equal">
      <formula>"Not Applicable"</formula>
    </cfRule>
    <cfRule type="cellIs" dxfId="923" priority="267" operator="equal">
      <formula>"Above APS (&gt;1.7°C)"</formula>
    </cfRule>
    <cfRule type="cellIs" dxfId="922" priority="266" operator="equal">
      <formula>"Virtual high carbon capacity increase (100% Acquisition)"</formula>
    </cfRule>
    <cfRule type="cellIs" dxfId="921" priority="265" operator="equal">
      <formula>"Virtual high carbon capacity decrease (100% Sale)"</formula>
    </cfRule>
    <cfRule type="cellIs" dxfId="920" priority="256" operator="equal">
      <formula>"Substantial (&gt;100%) low-carbon substitution "</formula>
    </cfRule>
    <cfRule type="cellIs" dxfId="919" priority="257" operator="equal">
      <formula>"Insufficient (&lt; 25%) low-carbon substitution "</formula>
    </cfRule>
    <cfRule type="beginsWith" dxfId="918" priority="258" operator="beginsWith" text="Real high carbon capacity ">
      <formula>LEFT(X133,LEN("Real high carbon capacity "))="Real high carbon capacity "</formula>
    </cfRule>
    <cfRule type="beginsWith" dxfId="917" priority="259" operator="beginsWith" text="Real low carbon capacity ">
      <formula>LEFT(X133,LEN("Real low carbon capacity "))="Real low carbon capacity "</formula>
    </cfRule>
    <cfRule type="beginsWith" dxfId="916" priority="260" operator="beginsWith" text="Virtual low carbon capacity increase ">
      <formula>LEFT(X133,LEN("Virtual low carbon capacity increase "))="Virtual low carbon capacity increase "</formula>
    </cfRule>
    <cfRule type="beginsWith" dxfId="915" priority="261" operator="beginsWith" text="Virtual low carbon capacity decrease ">
      <formula>LEFT(X133,LEN("Virtual low carbon capacity decrease "))="Virtual low carbon capacity decrease "</formula>
    </cfRule>
    <cfRule type="beginsWith" dxfId="914" priority="262" operator="beginsWith" text="Virtual high carbon capacity decrease ">
      <formula>LEFT(X133,LEN("Virtual high carbon capacity decrease "))="Virtual high carbon capacity decrease "</formula>
    </cfRule>
    <cfRule type="cellIs" dxfId="913" priority="277" operator="equal">
      <formula>"Aligned with APS (1.5°C - 1.7°C)"</formula>
    </cfRule>
  </conditionalFormatting>
  <conditionalFormatting sqref="Z63:Z64">
    <cfRule type="cellIs" dxfId="912" priority="691" operator="equal">
      <formula>"Not Assessed"</formula>
    </cfRule>
    <cfRule type="beginsWith" dxfId="911" priority="673" operator="beginsWith" text="Virtual low carbon capacity decrease ">
      <formula>LEFT(Z63,LEN("Virtual low carbon capacity decrease "))="Virtual low carbon capacity decrease "</formula>
    </cfRule>
    <cfRule type="cellIs" dxfId="910" priority="669" operator="equal">
      <formula>"Insufficient (&lt; 25%) low-carbon substitution "</formula>
    </cfRule>
    <cfRule type="cellIs" dxfId="909" priority="668" operator="equal">
      <formula>"Substantial (&gt;100%) low-carbon substitution "</formula>
    </cfRule>
    <cfRule type="cellIs" dxfId="908" priority="699" operator="equal">
      <formula>"Not assessed"</formula>
    </cfRule>
    <cfRule type="cellIs" dxfId="907" priority="698" operator="equal">
      <formula>"Yes, meets criteria"</formula>
    </cfRule>
    <cfRule type="cellIs" dxfId="906" priority="697" operator="equal">
      <formula>"Partial, meets some criteria"</formula>
    </cfRule>
    <cfRule type="cellIs" dxfId="905" priority="680" operator="equal">
      <formula>"Not Applicable"</formula>
    </cfRule>
    <cfRule type="cellIs" dxfId="904" priority="696" operator="equal">
      <formula>"No, does not meet any criteria"</formula>
    </cfRule>
    <cfRule type="cellIs" dxfId="903" priority="695" operator="equal">
      <formula>"Improvement in score"</formula>
    </cfRule>
    <cfRule type="cellIs" dxfId="902" priority="694" operator="equal">
      <formula>"No change in score"</formula>
    </cfRule>
    <cfRule type="cellIs" dxfId="901" priority="693" operator="equal">
      <formula>"Decline in score"</formula>
    </cfRule>
    <cfRule type="cellIs" dxfId="900" priority="692" operator="equal">
      <formula>"No comparable assessment"</formula>
    </cfRule>
    <cfRule type="cellIs" dxfId="899" priority="681" operator="equal">
      <formula>"Aligned with /Above STEPS (&gt;2.5°C)"</formula>
    </cfRule>
    <cfRule type="cellIs" dxfId="898" priority="682" operator="equal">
      <formula>"Not Assessed"</formula>
    </cfRule>
    <cfRule type="cellIs" dxfId="897" priority="683" operator="equal">
      <formula>"Aligned with APS (1.5°C - 1.7°C)"</formula>
    </cfRule>
    <cfRule type="cellIs" dxfId="896" priority="684" operator="equal">
      <formula>"Aligned with/Below NZE (&lt;1.5°C)"</formula>
    </cfRule>
    <cfRule type="cellIs" dxfId="895" priority="685" operator="equal">
      <formula>"Aligned with NZE (1.5°C)"</formula>
    </cfRule>
    <cfRule type="cellIs" dxfId="894" priority="686" operator="equal">
      <formula>"Misaligned with NZE (1.5°C)"</formula>
    </cfRule>
    <cfRule type="cellIs" dxfId="893" priority="687" operator="equal">
      <formula>"Aligned with /Above STEPS (&gt;2.5°C)"</formula>
    </cfRule>
    <cfRule type="cellIs" dxfId="892" priority="688" operator="equal">
      <formula>"Above APS (&gt;1.7°C)"</formula>
    </cfRule>
    <cfRule type="beginsWith" dxfId="891" priority="671" operator="beginsWith" text="Real low carbon capacity ">
      <formula>LEFT(Z63,LEN("Real low carbon capacity "))="Real low carbon capacity "</formula>
    </cfRule>
    <cfRule type="beginsWith" dxfId="890" priority="672" operator="beginsWith" text="Virtual low carbon capacity increase ">
      <formula>LEFT(Z63,LEN("Virtual low carbon capacity increase "))="Virtual low carbon capacity increase "</formula>
    </cfRule>
    <cfRule type="cellIs" dxfId="889" priority="679" operator="equal">
      <formula>"Above APS (&gt;1.7°C)"</formula>
    </cfRule>
    <cfRule type="cellIs" dxfId="888" priority="678" operator="equal">
      <formula>"Virtual high carbon capacity increase (100% Acquisition)"</formula>
    </cfRule>
    <cfRule type="cellIs" dxfId="887" priority="677" operator="equal">
      <formula>"Virtual high carbon capacity decrease (100% Sale)"</formula>
    </cfRule>
    <cfRule type="cellIs" dxfId="886" priority="676" operator="equal">
      <formula>"Virtual high carbon capacity increase (91% Acquisition)"</formula>
    </cfRule>
    <cfRule type="cellIs" dxfId="885" priority="675" operator="equal">
      <formula>"Virtual high carbon capacity increase"</formula>
    </cfRule>
    <cfRule type="beginsWith" dxfId="884" priority="674" operator="beginsWith" text="Virtual high carbon capacity decrease ">
      <formula>LEFT(Z63,LEN("Virtual high carbon capacity decrease "))="Virtual high carbon capacity decrease "</formula>
    </cfRule>
    <cfRule type="cellIs" dxfId="883" priority="689" operator="equal">
      <formula>"Aligned with APS (1.5°C - 1.7°C)"</formula>
    </cfRule>
    <cfRule type="cellIs" dxfId="882" priority="690" operator="equal">
      <formula>"Aligned with/Below NZE (&lt;1.5°C)"</formula>
    </cfRule>
    <cfRule type="beginsWith" dxfId="881" priority="670" operator="beginsWith" text="Real high carbon capacity ">
      <formula>LEFT(Z63,LEN("Real high carbon capacity "))="Real high carbon capacity "</formula>
    </cfRule>
  </conditionalFormatting>
  <conditionalFormatting sqref="Z108">
    <cfRule type="cellIs" dxfId="880" priority="395" operator="equal">
      <formula>"Not Assessed"</formula>
    </cfRule>
    <cfRule type="beginsWith" dxfId="879" priority="375" operator="beginsWith" text="Real low carbon capacity ">
      <formula>LEFT(Z108,LEN("Real low carbon capacity "))="Real low carbon capacity "</formula>
    </cfRule>
    <cfRule type="cellIs" dxfId="878" priority="372" operator="equal">
      <formula>"Substantial (&gt;100%) low-carbon substitution "</formula>
    </cfRule>
    <cfRule type="cellIs" dxfId="877" priority="373" operator="equal">
      <formula>"Insufficient (&lt; 25%) low-carbon substitution "</formula>
    </cfRule>
    <cfRule type="cellIs" dxfId="876" priority="400" operator="equal">
      <formula>"Not assessed"</formula>
    </cfRule>
    <cfRule type="cellIs" dxfId="875" priority="399" operator="equal">
      <formula>"Improvement in score"</formula>
    </cfRule>
    <cfRule type="cellIs" dxfId="874" priority="398" operator="equal">
      <formula>"No change in score"</formula>
    </cfRule>
    <cfRule type="cellIs" dxfId="873" priority="397" operator="equal">
      <formula>"Decline in score"</formula>
    </cfRule>
    <cfRule type="cellIs" dxfId="872" priority="396" operator="equal">
      <formula>"No comparable assessment"</formula>
    </cfRule>
    <cfRule type="cellIs" dxfId="871" priority="394" operator="equal">
      <formula>"Aligned with/Below NZE (&lt;1.5°C)"</formula>
    </cfRule>
    <cfRule type="cellIs" dxfId="870" priority="393" operator="equal">
      <formula>"Aligned with APS (1.5°C - 1.7°C)"</formula>
    </cfRule>
    <cfRule type="cellIs" dxfId="869" priority="392" operator="equal">
      <formula>"Above APS (&gt;1.7°C)"</formula>
    </cfRule>
    <cfRule type="cellIs" dxfId="868" priority="391" operator="equal">
      <formula>"Aligned with /Above STEPS (&gt;2.5°C)"</formula>
    </cfRule>
    <cfRule type="cellIs" dxfId="867" priority="390" operator="equal">
      <formula>"Misaligned with NZE (1.5°C)"</formula>
    </cfRule>
    <cfRule type="cellIs" dxfId="866" priority="389" operator="equal">
      <formula>"Aligned with NZE (1.5°C)"</formula>
    </cfRule>
    <cfRule type="cellIs" dxfId="865" priority="388" operator="equal">
      <formula>"Aligned with/Below NZE (&lt;1.5°C)"</formula>
    </cfRule>
    <cfRule type="cellIs" dxfId="864" priority="387" operator="equal">
      <formula>"Aligned with APS (1.5°C - 1.7°C)"</formula>
    </cfRule>
    <cfRule type="cellIs" dxfId="863" priority="386" operator="equal">
      <formula>"Not Assessed"</formula>
    </cfRule>
    <cfRule type="cellIs" dxfId="862" priority="385" operator="equal">
      <formula>"Aligned with /Above STEPS (&gt;2.5°C)"</formula>
    </cfRule>
    <cfRule type="cellIs" dxfId="861" priority="384" operator="equal">
      <formula>"Not Applicable"</formula>
    </cfRule>
    <cfRule type="cellIs" dxfId="860" priority="383" operator="equal">
      <formula>"Above APS (&gt;1.7°C)"</formula>
    </cfRule>
    <cfRule type="cellIs" dxfId="859" priority="382" operator="equal">
      <formula>"Virtual high carbon capacity increase (100% Acquisition)"</formula>
    </cfRule>
    <cfRule type="cellIs" dxfId="858" priority="381" operator="equal">
      <formula>"Virtual high carbon capacity decrease (100% Sale)"</formula>
    </cfRule>
    <cfRule type="cellIs" dxfId="857" priority="380" operator="equal">
      <formula>"Virtual high carbon capacity increase (91% Acquisition)"</formula>
    </cfRule>
    <cfRule type="cellIs" dxfId="856" priority="379" operator="equal">
      <formula>"Virtual high carbon capacity increase"</formula>
    </cfRule>
    <cfRule type="beginsWith" dxfId="855" priority="378" operator="beginsWith" text="Virtual high carbon capacity decrease ">
      <formula>LEFT(Z108,LEN("Virtual high carbon capacity decrease "))="Virtual high carbon capacity decrease "</formula>
    </cfRule>
    <cfRule type="beginsWith" dxfId="854" priority="377" operator="beginsWith" text="Virtual low carbon capacity decrease ">
      <formula>LEFT(Z108,LEN("Virtual low carbon capacity decrease "))="Virtual low carbon capacity decrease "</formula>
    </cfRule>
    <cfRule type="beginsWith" dxfId="853" priority="376" operator="beginsWith" text="Virtual low carbon capacity increase ">
      <formula>LEFT(Z108,LEN("Virtual low carbon capacity increase "))="Virtual low carbon capacity increase "</formula>
    </cfRule>
    <cfRule type="beginsWith" dxfId="852" priority="374" operator="beginsWith" text="Real high carbon capacity ">
      <formula>LEFT(Z108,LEN("Real high carbon capacity "))="Real high carbon capacity "</formula>
    </cfRule>
  </conditionalFormatting>
  <conditionalFormatting sqref="Z133">
    <cfRule type="cellIs" dxfId="851" priority="302" operator="equal">
      <formula>"Aligned with NZE (1.5°C)"</formula>
    </cfRule>
    <cfRule type="cellIs" dxfId="850" priority="303" operator="equal">
      <formula>"Misaligned with NZE (1.5°C)"</formula>
    </cfRule>
    <cfRule type="beginsWith" dxfId="849" priority="287" operator="beginsWith" text="Real high carbon capacity ">
      <formula>LEFT(Z133,LEN("Real high carbon capacity "))="Real high carbon capacity "</formula>
    </cfRule>
    <cfRule type="cellIs" dxfId="848" priority="286" operator="equal">
      <formula>"Insufficient (&lt; 25%) low-carbon substitution "</formula>
    </cfRule>
    <cfRule type="beginsWith" dxfId="847" priority="288" operator="beginsWith" text="Real low carbon capacity ">
      <formula>LEFT(Z133,LEN("Real low carbon capacity "))="Real low carbon capacity "</formula>
    </cfRule>
    <cfRule type="beginsWith" dxfId="846" priority="289" operator="beginsWith" text="Virtual low carbon capacity increase ">
      <formula>LEFT(Z133,LEN("Virtual low carbon capacity increase "))="Virtual low carbon capacity increase "</formula>
    </cfRule>
    <cfRule type="cellIs" dxfId="845" priority="313" operator="equal">
      <formula>"Not assessed"</formula>
    </cfRule>
    <cfRule type="cellIs" dxfId="844" priority="312" operator="equal">
      <formula>"Improvement in score"</formula>
    </cfRule>
    <cfRule type="cellIs" dxfId="843" priority="311" operator="equal">
      <formula>"No change in score"</formula>
    </cfRule>
    <cfRule type="cellIs" dxfId="842" priority="310" operator="equal">
      <formula>"Decline in score"</formula>
    </cfRule>
    <cfRule type="cellIs" dxfId="841" priority="309" operator="equal">
      <formula>"No comparable assessment"</formula>
    </cfRule>
    <cfRule type="beginsWith" dxfId="840" priority="290" operator="beginsWith" text="Virtual low carbon capacity decrease ">
      <formula>LEFT(Z133,LEN("Virtual low carbon capacity decrease "))="Virtual low carbon capacity decrease "</formula>
    </cfRule>
    <cfRule type="beginsWith" dxfId="839" priority="291" operator="beginsWith" text="Virtual high carbon capacity decrease ">
      <formula>LEFT(Z133,LEN("Virtual high carbon capacity decrease "))="Virtual high carbon capacity decrease "</formula>
    </cfRule>
    <cfRule type="cellIs" dxfId="838" priority="292" operator="equal">
      <formula>"Virtual high carbon capacity increase"</formula>
    </cfRule>
    <cfRule type="cellIs" dxfId="837" priority="293" operator="equal">
      <formula>"Virtual high carbon capacity increase (91% Acquisition)"</formula>
    </cfRule>
    <cfRule type="cellIs" dxfId="836" priority="294" operator="equal">
      <formula>"Virtual high carbon capacity decrease (100% Sale)"</formula>
    </cfRule>
    <cfRule type="cellIs" dxfId="835" priority="295" operator="equal">
      <formula>"Virtual high carbon capacity increase (100% Acquisition)"</formula>
    </cfRule>
    <cfRule type="cellIs" dxfId="834" priority="296" operator="equal">
      <formula>"Above APS (&gt;1.7°C)"</formula>
    </cfRule>
    <cfRule type="cellIs" dxfId="833" priority="297" operator="equal">
      <formula>"Not Applicable"</formula>
    </cfRule>
    <cfRule type="cellIs" dxfId="832" priority="298" operator="equal">
      <formula>"Aligned with /Above STEPS (&gt;2.5°C)"</formula>
    </cfRule>
    <cfRule type="cellIs" dxfId="831" priority="299" operator="equal">
      <formula>"Not Assessed"</formula>
    </cfRule>
    <cfRule type="cellIs" dxfId="830" priority="300" operator="equal">
      <formula>"Aligned with APS (1.5°C - 1.7°C)"</formula>
    </cfRule>
    <cfRule type="cellIs" dxfId="829" priority="301" operator="equal">
      <formula>"Aligned with/Below NZE (&lt;1.5°C)"</formula>
    </cfRule>
    <cfRule type="cellIs" dxfId="828" priority="308" operator="equal">
      <formula>"Not Assessed"</formula>
    </cfRule>
    <cfRule type="cellIs" dxfId="827" priority="307" operator="equal">
      <formula>"Aligned with/Below NZE (&lt;1.5°C)"</formula>
    </cfRule>
    <cfRule type="cellIs" dxfId="826" priority="306" operator="equal">
      <formula>"Aligned with APS (1.5°C - 1.7°C)"</formula>
    </cfRule>
    <cfRule type="cellIs" dxfId="825" priority="305" operator="equal">
      <formula>"Above APS (&gt;1.7°C)"</formula>
    </cfRule>
    <cfRule type="cellIs" dxfId="824" priority="304" operator="equal">
      <formula>"Aligned with /Above STEPS (&gt;2.5°C)"</formula>
    </cfRule>
    <cfRule type="cellIs" dxfId="823" priority="285" operator="equal">
      <formula>"Substantial (&gt;100%) low-carbon substitution "</formula>
    </cfRule>
  </conditionalFormatting>
  <conditionalFormatting sqref="AB63:AB64">
    <cfRule type="cellIs" dxfId="822" priority="643" operator="equal">
      <formula>"Virtual high carbon capacity increase"</formula>
    </cfRule>
    <cfRule type="cellIs" dxfId="821" priority="637" operator="equal">
      <formula>"Insufficient (&lt; 25%) low-carbon substitution "</formula>
    </cfRule>
    <cfRule type="cellIs" dxfId="820" priority="646" operator="equal">
      <formula>"Virtual high carbon capacity increase (100% Acquisition)"</formula>
    </cfRule>
    <cfRule type="cellIs" dxfId="819" priority="647" operator="equal">
      <formula>"Above APS (&gt;1.7°C)"</formula>
    </cfRule>
    <cfRule type="cellIs" dxfId="818" priority="648" operator="equal">
      <formula>"Not Applicable"</formula>
    </cfRule>
    <cfRule type="cellIs" dxfId="817" priority="649" operator="equal">
      <formula>"Aligned with /Above STEPS (&gt;2.5°C)"</formula>
    </cfRule>
    <cfRule type="cellIs" dxfId="816" priority="650" operator="equal">
      <formula>"Not Assessed"</formula>
    </cfRule>
    <cfRule type="cellIs" dxfId="815" priority="651" operator="equal">
      <formula>"Aligned with APS (1.5°C - 1.7°C)"</formula>
    </cfRule>
    <cfRule type="cellIs" dxfId="814" priority="652" operator="equal">
      <formula>"Aligned with/Below NZE (&lt;1.5°C)"</formula>
    </cfRule>
    <cfRule type="cellIs" dxfId="813" priority="653" operator="equal">
      <formula>"Aligned with NZE (1.5°C)"</formula>
    </cfRule>
    <cfRule type="cellIs" dxfId="812" priority="654" operator="equal">
      <formula>"Misaligned with NZE (1.5°C)"</formula>
    </cfRule>
    <cfRule type="cellIs" dxfId="811" priority="655" operator="equal">
      <formula>"Aligned with /Above STEPS (&gt;2.5°C)"</formula>
    </cfRule>
    <cfRule type="cellIs" dxfId="810" priority="656" operator="equal">
      <formula>"Above APS (&gt;1.7°C)"</formula>
    </cfRule>
    <cfRule type="cellIs" dxfId="809" priority="657" operator="equal">
      <formula>"Aligned with APS (1.5°C - 1.7°C)"</formula>
    </cfRule>
    <cfRule type="cellIs" dxfId="808" priority="658" operator="equal">
      <formula>"Aligned with/Below NZE (&lt;1.5°C)"</formula>
    </cfRule>
    <cfRule type="cellIs" dxfId="807" priority="644" operator="equal">
      <formula>"Virtual high carbon capacity increase (91% Acquisition)"</formula>
    </cfRule>
    <cfRule type="cellIs" dxfId="806" priority="659" operator="equal">
      <formula>"Not Assessed"</formula>
    </cfRule>
    <cfRule type="cellIs" dxfId="805" priority="645" operator="equal">
      <formula>"Virtual high carbon capacity decrease (100% Sale)"</formula>
    </cfRule>
    <cfRule type="cellIs" dxfId="804" priority="660" operator="equal">
      <formula>"No comparable assessment"</formula>
    </cfRule>
    <cfRule type="cellIs" dxfId="803" priority="661" operator="equal">
      <formula>"Decline in score"</formula>
    </cfRule>
    <cfRule type="cellIs" dxfId="802" priority="662" operator="equal">
      <formula>"No change in score"</formula>
    </cfRule>
    <cfRule type="cellIs" dxfId="801" priority="663" operator="equal">
      <formula>"Improvement in score"</formula>
    </cfRule>
    <cfRule type="cellIs" dxfId="800" priority="664" operator="equal">
      <formula>"No, does not meet any criteria"</formula>
    </cfRule>
    <cfRule type="cellIs" dxfId="799" priority="665" operator="equal">
      <formula>"Partial, meets some criteria"</formula>
    </cfRule>
    <cfRule type="cellIs" dxfId="798" priority="666" operator="equal">
      <formula>"Yes, meets criteria"</formula>
    </cfRule>
    <cfRule type="cellIs" dxfId="797" priority="667" operator="equal">
      <formula>"Not assessed"</formula>
    </cfRule>
    <cfRule type="beginsWith" dxfId="796" priority="642" operator="beginsWith" text="Virtual high carbon capacity decrease ">
      <formula>LEFT(AB63,LEN("Virtual high carbon capacity decrease "))="Virtual high carbon capacity decrease "</formula>
    </cfRule>
    <cfRule type="beginsWith" dxfId="795" priority="641" operator="beginsWith" text="Virtual low carbon capacity decrease ">
      <formula>LEFT(AB63,LEN("Virtual low carbon capacity decrease "))="Virtual low carbon capacity decrease "</formula>
    </cfRule>
    <cfRule type="beginsWith" dxfId="794" priority="640" operator="beginsWith" text="Virtual low carbon capacity increase ">
      <formula>LEFT(AB63,LEN("Virtual low carbon capacity increase "))="Virtual low carbon capacity increase "</formula>
    </cfRule>
    <cfRule type="beginsWith" dxfId="793" priority="639" operator="beginsWith" text="Real low carbon capacity ">
      <formula>LEFT(AB63,LEN("Real low carbon capacity "))="Real low carbon capacity "</formula>
    </cfRule>
    <cfRule type="beginsWith" dxfId="792" priority="638" operator="beginsWith" text="Real high carbon capacity ">
      <formula>LEFT(AB63,LEN("Real high carbon capacity "))="Real high carbon capacity "</formula>
    </cfRule>
    <cfRule type="cellIs" dxfId="791" priority="636" operator="equal">
      <formula>"Substantial (&gt;100%) low-carbon substitution "</formula>
    </cfRule>
  </conditionalFormatting>
  <conditionalFormatting sqref="AB108">
    <cfRule type="beginsWith" dxfId="790" priority="347" operator="beginsWith" text="Virtual low carbon capacity increase ">
      <formula>LEFT(AB108,LEN("Virtual low carbon capacity increase "))="Virtual low carbon capacity increase "</formula>
    </cfRule>
    <cfRule type="cellIs" dxfId="789" priority="370" operator="equal">
      <formula>"Improvement in score"</formula>
    </cfRule>
    <cfRule type="beginsWith" dxfId="788" priority="346" operator="beginsWith" text="Real low carbon capacity ">
      <formula>LEFT(AB108,LEN("Real low carbon capacity "))="Real low carbon capacity "</formula>
    </cfRule>
    <cfRule type="beginsWith" dxfId="787" priority="345" operator="beginsWith" text="Real high carbon capacity ">
      <formula>LEFT(AB108,LEN("Real high carbon capacity "))="Real high carbon capacity "</formula>
    </cfRule>
    <cfRule type="cellIs" dxfId="786" priority="358" operator="equal">
      <formula>"Aligned with APS (1.5°C - 1.7°C)"</formula>
    </cfRule>
    <cfRule type="cellIs" dxfId="785" priority="357" operator="equal">
      <formula>"Not Assessed"</formula>
    </cfRule>
    <cfRule type="cellIs" dxfId="784" priority="356" operator="equal">
      <formula>"Aligned with /Above STEPS (&gt;2.5°C)"</formula>
    </cfRule>
    <cfRule type="cellIs" dxfId="783" priority="355" operator="equal">
      <formula>"Not Applicable"</formula>
    </cfRule>
    <cfRule type="cellIs" dxfId="782" priority="354" operator="equal">
      <formula>"Above APS (&gt;1.7°C)"</formula>
    </cfRule>
    <cfRule type="cellIs" dxfId="781" priority="353" operator="equal">
      <formula>"Virtual high carbon capacity increase (100% Acquisition)"</formula>
    </cfRule>
    <cfRule type="cellIs" dxfId="780" priority="352" operator="equal">
      <formula>"Virtual high carbon capacity decrease (100% Sale)"</formula>
    </cfRule>
    <cfRule type="cellIs" dxfId="779" priority="351" operator="equal">
      <formula>"Virtual high carbon capacity increase (91% Acquisition)"</formula>
    </cfRule>
    <cfRule type="cellIs" dxfId="778" priority="350" operator="equal">
      <formula>"Virtual high carbon capacity increase"</formula>
    </cfRule>
    <cfRule type="cellIs" dxfId="777" priority="359" operator="equal">
      <formula>"Aligned with/Below NZE (&lt;1.5°C)"</formula>
    </cfRule>
    <cfRule type="beginsWith" dxfId="776" priority="349" operator="beginsWith" text="Virtual high carbon capacity decrease ">
      <formula>LEFT(AB108,LEN("Virtual high carbon capacity decrease "))="Virtual high carbon capacity decrease "</formula>
    </cfRule>
    <cfRule type="beginsWith" dxfId="775" priority="348" operator="beginsWith" text="Virtual low carbon capacity decrease ">
      <formula>LEFT(AB108,LEN("Virtual low carbon capacity decrease "))="Virtual low carbon capacity decrease "</formula>
    </cfRule>
    <cfRule type="cellIs" dxfId="774" priority="360" operator="equal">
      <formula>"Aligned with NZE (1.5°C)"</formula>
    </cfRule>
    <cfRule type="cellIs" dxfId="773" priority="361" operator="equal">
      <formula>"Misaligned with NZE (1.5°C)"</formula>
    </cfRule>
    <cfRule type="cellIs" dxfId="772" priority="362" operator="equal">
      <formula>"Aligned with /Above STEPS (&gt;2.5°C)"</formula>
    </cfRule>
    <cfRule type="cellIs" dxfId="771" priority="363" operator="equal">
      <formula>"Above APS (&gt;1.7°C)"</formula>
    </cfRule>
    <cfRule type="cellIs" dxfId="770" priority="364" operator="equal">
      <formula>"Aligned with APS (1.5°C - 1.7°C)"</formula>
    </cfRule>
    <cfRule type="cellIs" dxfId="769" priority="365" operator="equal">
      <formula>"Aligned with/Below NZE (&lt;1.5°C)"</formula>
    </cfRule>
    <cfRule type="cellIs" dxfId="768" priority="366" operator="equal">
      <formula>"Not Assessed"</formula>
    </cfRule>
    <cfRule type="cellIs" dxfId="767" priority="367" operator="equal">
      <formula>"No comparable assessment"</formula>
    </cfRule>
    <cfRule type="cellIs" dxfId="766" priority="343" operator="equal">
      <formula>"Substantial (&gt;100%) low-carbon substitution "</formula>
    </cfRule>
    <cfRule type="cellIs" dxfId="765" priority="344" operator="equal">
      <formula>"Insufficient (&lt; 25%) low-carbon substitution "</formula>
    </cfRule>
    <cfRule type="cellIs" dxfId="764" priority="368" operator="equal">
      <formula>"Decline in score"</formula>
    </cfRule>
    <cfRule type="cellIs" dxfId="763" priority="369" operator="equal">
      <formula>"No change in score"</formula>
    </cfRule>
    <cfRule type="cellIs" dxfId="762" priority="371" operator="equal">
      <formula>"Not assessed"</formula>
    </cfRule>
  </conditionalFormatting>
  <conditionalFormatting sqref="AB133">
    <cfRule type="beginsWith" dxfId="761" priority="320" operator="beginsWith" text="Virtual high carbon capacity decrease ">
      <formula>LEFT(AB133,LEN("Virtual high carbon capacity decrease "))="Virtual high carbon capacity decrease "</formula>
    </cfRule>
    <cfRule type="cellIs" dxfId="760" priority="332" operator="equal">
      <formula>"Misaligned with NZE (1.5°C)"</formula>
    </cfRule>
    <cfRule type="beginsWith" dxfId="759" priority="318" operator="beginsWith" text="Virtual low carbon capacity increase ">
      <formula>LEFT(AB133,LEN("Virtual low carbon capacity increase "))="Virtual low carbon capacity increase "</formula>
    </cfRule>
    <cfRule type="beginsWith" dxfId="758" priority="319" operator="beginsWith" text="Virtual low carbon capacity decrease ">
      <formula>LEFT(AB133,LEN("Virtual low carbon capacity decrease "))="Virtual low carbon capacity decrease "</formula>
    </cfRule>
    <cfRule type="cellIs" dxfId="757" priority="342" operator="equal">
      <formula>"Not assessed"</formula>
    </cfRule>
    <cfRule type="cellIs" dxfId="756" priority="341" operator="equal">
      <formula>"Improvement in score"</formula>
    </cfRule>
    <cfRule type="cellIs" dxfId="755" priority="340" operator="equal">
      <formula>"No change in score"</formula>
    </cfRule>
    <cfRule type="cellIs" dxfId="754" priority="339" operator="equal">
      <formula>"Decline in score"</formula>
    </cfRule>
    <cfRule type="cellIs" dxfId="753" priority="338" operator="equal">
      <formula>"No comparable assessment"</formula>
    </cfRule>
    <cfRule type="cellIs" dxfId="752" priority="337" operator="equal">
      <formula>"Not Assessed"</formula>
    </cfRule>
    <cfRule type="cellIs" dxfId="751" priority="336" operator="equal">
      <formula>"Aligned with/Below NZE (&lt;1.5°C)"</formula>
    </cfRule>
    <cfRule type="cellIs" dxfId="750" priority="335" operator="equal">
      <formula>"Aligned with APS (1.5°C - 1.7°C)"</formula>
    </cfRule>
    <cfRule type="beginsWith" dxfId="749" priority="316" operator="beginsWith" text="Real high carbon capacity ">
      <formula>LEFT(AB133,LEN("Real high carbon capacity "))="Real high carbon capacity "</formula>
    </cfRule>
    <cfRule type="cellIs" dxfId="748" priority="315" operator="equal">
      <formula>"Insufficient (&lt; 25%) low-carbon substitution "</formula>
    </cfRule>
    <cfRule type="cellIs" dxfId="747" priority="314" operator="equal">
      <formula>"Substantial (&gt;100%) low-carbon substitution "</formula>
    </cfRule>
    <cfRule type="cellIs" dxfId="746" priority="334" operator="equal">
      <formula>"Above APS (&gt;1.7°C)"</formula>
    </cfRule>
    <cfRule type="cellIs" dxfId="745" priority="333" operator="equal">
      <formula>"Aligned with /Above STEPS (&gt;2.5°C)"</formula>
    </cfRule>
    <cfRule type="cellIs" dxfId="744" priority="331" operator="equal">
      <formula>"Aligned with NZE (1.5°C)"</formula>
    </cfRule>
    <cfRule type="cellIs" dxfId="743" priority="330" operator="equal">
      <formula>"Aligned with/Below NZE (&lt;1.5°C)"</formula>
    </cfRule>
    <cfRule type="cellIs" dxfId="742" priority="329" operator="equal">
      <formula>"Aligned with APS (1.5°C - 1.7°C)"</formula>
    </cfRule>
    <cfRule type="cellIs" dxfId="741" priority="328" operator="equal">
      <formula>"Not Assessed"</formula>
    </cfRule>
    <cfRule type="cellIs" dxfId="740" priority="327" operator="equal">
      <formula>"Aligned with /Above STEPS (&gt;2.5°C)"</formula>
    </cfRule>
    <cfRule type="cellIs" dxfId="739" priority="326" operator="equal">
      <formula>"Not Applicable"</formula>
    </cfRule>
    <cfRule type="cellIs" dxfId="738" priority="325" operator="equal">
      <formula>"Above APS (&gt;1.7°C)"</formula>
    </cfRule>
    <cfRule type="cellIs" dxfId="737" priority="324" operator="equal">
      <formula>"Virtual high carbon capacity increase (100% Acquisition)"</formula>
    </cfRule>
    <cfRule type="cellIs" dxfId="736" priority="323" operator="equal">
      <formula>"Virtual high carbon capacity decrease (100% Sale)"</formula>
    </cfRule>
    <cfRule type="cellIs" dxfId="735" priority="322" operator="equal">
      <formula>"Virtual high carbon capacity increase (91% Acquisition)"</formula>
    </cfRule>
    <cfRule type="cellIs" dxfId="734" priority="321" operator="equal">
      <formula>"Virtual high carbon capacity increase"</formula>
    </cfRule>
    <cfRule type="beginsWith" dxfId="733" priority="317" operator="beginsWith" text="Real low carbon capacity ">
      <formula>LEFT(AB133,LEN("Real low carbon capacity "))="Real low carbon capacity "</formula>
    </cfRule>
  </conditionalFormatting>
  <dataValidations count="2">
    <dataValidation type="list" allowBlank="1" showInputMessage="1" showErrorMessage="1" sqref="R138:R164 J138:J164 N138:N164 H138:H164 AB138:AB164 L138:L164 P138:P164 X138:X164 Z138:Z164 H18:H28 V138:V164 H14:H16 N14:N16 J14:J16 R14:R16 T14:T16 V14:V16 Z14:Z16 X14:X16 P14:P16 L14:L16 AB14:AB16 AB18:AB28 N18:N28 J18:J28 R18:R28 T18:T28 V18:V28 Z18:Z28 X18:X28 P18:P28 L18:L28 L31:L104 AB31:AB104 H31:H104 N31:N104 J31:J104 R31:R104 T31:T104 V31:V104 Z31:Z104 X31:X104 P31:P104 P106:P119 L106:L119 AB106:AB119 H106:H119 N106:N119 J106:J119 R106:R119 T106:T119 V106:V119 Z106:Z119 X106:X119 X121:X130 P121:P130 L121:L130 AB121:AB130 H121:H130 N121:N130 J121:J130 R121:R130 T121:T130 V121:V130 Z121:Z130 Z132:Z136 X132:X136 P132:P136 L132:L136 AB132:AB136 H132:H136 N132:N136 J132:J136 R132:R136 T132:T136 V132:V136 T138:T164" xr:uid="{94149441-0929-41B8-AF66-C29859010722}">
      <formula1>$H$182:$H$185</formula1>
    </dataValidation>
    <dataValidation type="list" allowBlank="1" showInputMessage="1" showErrorMessage="1" sqref="M138:M164 K138:K164 O138:O164 AA138:AA164 G138:G164 Q138:Q164 W138:W164 I138:I164 S138:S164 U138:U164 AA14:AA16 O14:O16 K14:K16 M14:M16 Y14:Y16 U14:U16 S14:S16 I14:I16 W14:W16 Q14:Q16 G14:G16 G18:G28 AA18:AA28 O18:O28 K18:K28 M18:M28 Y18:Y28 U18:U28 S18:S28 I18:I28 W18:W28 Q18:Q28 Q31:Q104 G31:G104 AA31:AA104 O31:O104 K31:K104 M31:M104 Y31:Y104 U31:U104 S31:S104 I31:I104 W31:W104 W106:W119 Q106:Q119 G106:G119 AA106:AA119 O106:O119 K106:K119 M106:M119 Y106:Y119 U106:U119 S106:S119 I106:I119 I121:I130 W121:W130 Q121:Q130 G121:G130 AA121:AA130 O121:O130 K121:K130 M121:M130 Y121:Y130 U121:U130 S121:S130 S132:S136 I132:I136 W132:W136 Q132:Q136 G132:G136 AA132:AA136 O132:O136 K132:K136 M132:M136 Y132:Y136 U132:U136 Y138:Y164"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baseColWidth="10" defaultColWidth="9.1640625" defaultRowHeight="19.5" customHeight="1" outlineLevelCol="1"/>
  <cols>
    <col min="1" max="1" width="27.83203125" style="164" customWidth="1"/>
    <col min="2" max="2" width="29.1640625" style="164" customWidth="1"/>
    <col min="3" max="3" width="28.1640625" style="164" customWidth="1"/>
    <col min="4" max="4" width="23.83203125" style="164" customWidth="1"/>
    <col min="5" max="5" width="13" style="164" customWidth="1"/>
    <col min="6" max="6" width="22.5" style="164" customWidth="1"/>
    <col min="7" max="7" width="31.83203125" style="164" customWidth="1"/>
    <col min="8" max="8" width="35.5" style="164" customWidth="1" outlineLevel="1"/>
    <col min="9" max="9" width="31.33203125" style="164" customWidth="1"/>
    <col min="10" max="10" width="32.6640625" style="164" customWidth="1"/>
    <col min="11" max="11" width="22.6640625" style="164" customWidth="1" outlineLevel="1"/>
    <col min="12" max="12" width="25" style="164" customWidth="1" outlineLevel="1"/>
    <col min="13" max="13" width="44.5" style="164" customWidth="1"/>
    <col min="14" max="14" width="31.5" style="164" customWidth="1"/>
    <col min="15" max="15" width="37.5" style="164" customWidth="1" outlineLevel="1"/>
    <col min="16" max="16" width="50.5" style="164" customWidth="1"/>
    <col min="17" max="16384" width="9.1640625" style="164"/>
  </cols>
  <sheetData>
    <row r="1" spans="1:16" ht="19.5" customHeight="1">
      <c r="A1" s="1212" t="s">
        <v>1386</v>
      </c>
      <c r="B1" s="1212"/>
      <c r="C1" s="1212"/>
      <c r="D1" s="1212"/>
      <c r="E1" s="1212"/>
      <c r="F1" s="1212"/>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23" t="s">
        <v>1388</v>
      </c>
      <c r="E2" s="1223"/>
      <c r="F2" s="1223"/>
      <c r="G2" s="1223"/>
      <c r="H2" s="1223"/>
      <c r="I2" s="1223"/>
      <c r="J2" s="1223"/>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213" t="s">
        <v>1389</v>
      </c>
      <c r="E4" s="1214"/>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15"/>
      <c r="E5" s="1216"/>
      <c r="F5" s="347"/>
      <c r="G5" s="344"/>
      <c r="H5" s="344"/>
      <c r="I5" s="344"/>
      <c r="J5" s="343"/>
      <c r="K5" s="343"/>
      <c r="L5" s="343"/>
      <c r="M5" s="347"/>
      <c r="N5" s="347"/>
      <c r="O5" s="347"/>
      <c r="P5" s="348"/>
    </row>
    <row r="6" spans="1:16" ht="19.5" customHeight="1">
      <c r="A6" s="346" t="s">
        <v>1387</v>
      </c>
      <c r="B6" s="347" t="s">
        <v>1387</v>
      </c>
      <c r="C6" s="347" t="s">
        <v>1387</v>
      </c>
      <c r="D6" s="1215"/>
      <c r="E6" s="1216"/>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15"/>
      <c r="E7" s="1216"/>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17"/>
      <c r="E8" s="1218"/>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19" t="s">
        <v>1392</v>
      </c>
      <c r="B10" s="1219"/>
      <c r="C10" s="1219"/>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8" t="s">
        <v>1398</v>
      </c>
      <c r="I12" s="372">
        <v>45566</v>
      </c>
      <c r="J12" s="372">
        <v>45566</v>
      </c>
      <c r="K12" s="918" t="s">
        <v>1399</v>
      </c>
      <c r="L12" s="918" t="s">
        <v>1400</v>
      </c>
      <c r="M12" s="919">
        <v>45566</v>
      </c>
      <c r="N12" s="919"/>
      <c r="O12" s="918"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7" customHeight="1">
      <c r="A48" s="425" t="s">
        <v>641</v>
      </c>
      <c r="B48" s="1220" t="s">
        <v>1532</v>
      </c>
      <c r="C48" s="1221"/>
      <c r="D48" s="1221"/>
      <c r="E48" s="1221"/>
      <c r="F48" s="1221"/>
      <c r="G48" s="1222"/>
      <c r="H48" s="344" t="s">
        <v>1387</v>
      </c>
      <c r="I48" s="344" t="s">
        <v>1387</v>
      </c>
      <c r="J48" s="344" t="s">
        <v>1387</v>
      </c>
      <c r="K48" s="344" t="s">
        <v>1387</v>
      </c>
      <c r="L48" s="344" t="s">
        <v>1387</v>
      </c>
      <c r="M48" s="344" t="s">
        <v>1387</v>
      </c>
      <c r="N48" s="344"/>
      <c r="O48" s="344" t="s">
        <v>1387</v>
      </c>
      <c r="P48" s="426" t="s">
        <v>1387</v>
      </c>
    </row>
    <row r="49" spans="1:16" ht="63" customHeight="1">
      <c r="A49" s="427" t="s">
        <v>642</v>
      </c>
      <c r="B49" s="1209" t="s">
        <v>1533</v>
      </c>
      <c r="C49" s="1210"/>
      <c r="D49" s="1210"/>
      <c r="E49" s="1210"/>
      <c r="F49" s="1210"/>
      <c r="G49" s="1211"/>
      <c r="H49" s="344" t="s">
        <v>1387</v>
      </c>
      <c r="I49" s="344" t="s">
        <v>1387</v>
      </c>
      <c r="J49" s="344" t="s">
        <v>1387</v>
      </c>
      <c r="K49" s="344" t="s">
        <v>1387</v>
      </c>
      <c r="L49" s="344" t="s">
        <v>1387</v>
      </c>
      <c r="M49" s="344" t="s">
        <v>1387</v>
      </c>
      <c r="N49" s="344"/>
      <c r="O49" s="344" t="s">
        <v>1387</v>
      </c>
      <c r="P49" s="426" t="s">
        <v>1387</v>
      </c>
    </row>
    <row r="50" spans="1:16" ht="37" customHeight="1">
      <c r="A50" s="428" t="s">
        <v>643</v>
      </c>
      <c r="B50" s="1205" t="s">
        <v>1534</v>
      </c>
      <c r="C50" s="1206"/>
      <c r="D50" s="1206"/>
      <c r="E50" s="1206"/>
      <c r="F50" s="1206"/>
      <c r="G50" s="1207"/>
      <c r="H50" s="344" t="s">
        <v>1387</v>
      </c>
      <c r="I50" s="344" t="s">
        <v>1387</v>
      </c>
      <c r="J50" s="344" t="s">
        <v>1387</v>
      </c>
      <c r="K50" s="344" t="s">
        <v>1387</v>
      </c>
      <c r="L50" s="344" t="s">
        <v>1387</v>
      </c>
      <c r="M50" s="344" t="s">
        <v>1387</v>
      </c>
      <c r="N50" s="344"/>
      <c r="O50" s="344" t="s">
        <v>1387</v>
      </c>
      <c r="P50" s="426" t="s">
        <v>1387</v>
      </c>
    </row>
    <row r="51" spans="1:16" ht="19.5" customHeight="1">
      <c r="A51" s="429" t="s">
        <v>909</v>
      </c>
      <c r="B51" s="1208" t="s">
        <v>829</v>
      </c>
      <c r="C51" s="1208"/>
      <c r="D51" s="1208"/>
      <c r="E51" s="1208"/>
      <c r="F51" s="1208"/>
      <c r="G51" s="1208"/>
      <c r="H51" s="344" t="s">
        <v>1387</v>
      </c>
      <c r="I51" s="344" t="s">
        <v>1387</v>
      </c>
      <c r="J51" s="344" t="s">
        <v>1387</v>
      </c>
      <c r="K51" s="344" t="s">
        <v>1387</v>
      </c>
      <c r="L51" s="344" t="s">
        <v>1387</v>
      </c>
      <c r="M51" s="344" t="s">
        <v>1387</v>
      </c>
      <c r="N51" s="344"/>
      <c r="O51" s="344" t="s">
        <v>1387</v>
      </c>
      <c r="P51" s="426" t="s">
        <v>1387</v>
      </c>
    </row>
    <row r="52" spans="1:16" ht="19.5" customHeight="1">
      <c r="A52" s="1202" t="s">
        <v>1535</v>
      </c>
      <c r="B52" s="1202"/>
      <c r="C52" s="1202"/>
      <c r="D52" s="1202"/>
      <c r="E52" s="1202"/>
      <c r="F52" s="1202"/>
      <c r="G52" s="1202"/>
      <c r="H52" s="344" t="s">
        <v>1387</v>
      </c>
      <c r="I52" s="344" t="s">
        <v>1387</v>
      </c>
      <c r="J52" s="344" t="s">
        <v>1387</v>
      </c>
      <c r="K52" s="344" t="s">
        <v>1387</v>
      </c>
      <c r="L52" s="344" t="s">
        <v>1387</v>
      </c>
      <c r="M52" s="344" t="s">
        <v>1387</v>
      </c>
      <c r="N52" s="344"/>
      <c r="O52" s="344" t="s">
        <v>1387</v>
      </c>
      <c r="P52" s="426" t="s">
        <v>1387</v>
      </c>
    </row>
    <row r="53" spans="1:16" ht="30.75" customHeight="1">
      <c r="A53" s="430" t="s">
        <v>641</v>
      </c>
      <c r="B53" s="1203" t="s">
        <v>1536</v>
      </c>
      <c r="C53" s="1203"/>
      <c r="D53" s="1203"/>
      <c r="E53" s="1203"/>
      <c r="F53" s="1203"/>
      <c r="G53" s="1203"/>
      <c r="H53" s="344" t="s">
        <v>1387</v>
      </c>
      <c r="I53" s="344" t="s">
        <v>1387</v>
      </c>
      <c r="J53" s="344" t="s">
        <v>1387</v>
      </c>
      <c r="K53" s="344" t="s">
        <v>1387</v>
      </c>
      <c r="L53" s="344" t="s">
        <v>1387</v>
      </c>
      <c r="M53" s="344" t="s">
        <v>1387</v>
      </c>
      <c r="N53" s="344"/>
      <c r="O53" s="344" t="s">
        <v>1387</v>
      </c>
      <c r="P53" s="426" t="s">
        <v>1387</v>
      </c>
    </row>
    <row r="54" spans="1:16" ht="39.75" customHeight="1">
      <c r="A54" s="431" t="s">
        <v>642</v>
      </c>
      <c r="B54" s="1203" t="s">
        <v>1537</v>
      </c>
      <c r="C54" s="1203"/>
      <c r="D54" s="1203"/>
      <c r="E54" s="1203"/>
      <c r="F54" s="1203"/>
      <c r="G54" s="1203"/>
      <c r="H54" s="344" t="s">
        <v>1387</v>
      </c>
      <c r="I54" s="344" t="s">
        <v>1387</v>
      </c>
      <c r="J54" s="344" t="s">
        <v>1387</v>
      </c>
      <c r="K54" s="344" t="s">
        <v>1387</v>
      </c>
      <c r="L54" s="344" t="s">
        <v>1387</v>
      </c>
      <c r="M54" s="344" t="s">
        <v>1387</v>
      </c>
      <c r="N54" s="344"/>
      <c r="O54" s="344" t="s">
        <v>1387</v>
      </c>
      <c r="P54" s="426" t="s">
        <v>1387</v>
      </c>
    </row>
    <row r="55" spans="1:16" ht="33.75" customHeight="1">
      <c r="A55" s="432" t="s">
        <v>643</v>
      </c>
      <c r="B55" s="1203" t="s">
        <v>1538</v>
      </c>
      <c r="C55" s="1203"/>
      <c r="D55" s="1203"/>
      <c r="E55" s="1203"/>
      <c r="F55" s="1203"/>
      <c r="G55" s="1203"/>
      <c r="H55" s="344" t="s">
        <v>1387</v>
      </c>
      <c r="I55" s="344" t="s">
        <v>1387</v>
      </c>
      <c r="J55" s="344" t="s">
        <v>1387</v>
      </c>
      <c r="K55" s="344" t="s">
        <v>1387</v>
      </c>
      <c r="L55" s="344" t="s">
        <v>1387</v>
      </c>
      <c r="M55" s="344" t="s">
        <v>1387</v>
      </c>
      <c r="N55" s="344"/>
      <c r="O55" s="344" t="s">
        <v>1387</v>
      </c>
      <c r="P55" s="426" t="s">
        <v>1387</v>
      </c>
    </row>
    <row r="56" spans="1:16" ht="19.5" customHeight="1">
      <c r="A56" s="433" t="s">
        <v>909</v>
      </c>
      <c r="B56" s="1204" t="s">
        <v>829</v>
      </c>
      <c r="C56" s="1204"/>
      <c r="D56" s="1204"/>
      <c r="E56" s="1204"/>
      <c r="F56" s="1204"/>
      <c r="G56" s="1204"/>
      <c r="H56" s="344" t="s">
        <v>1387</v>
      </c>
      <c r="I56" s="344" t="s">
        <v>1387</v>
      </c>
      <c r="J56" s="344" t="s">
        <v>1387</v>
      </c>
      <c r="K56" s="344" t="s">
        <v>1387</v>
      </c>
      <c r="L56" s="344" t="s">
        <v>1387</v>
      </c>
      <c r="M56" s="344" t="s">
        <v>1387</v>
      </c>
      <c r="N56" s="344"/>
      <c r="O56" s="344" t="s">
        <v>1387</v>
      </c>
      <c r="P56" s="426" t="s">
        <v>1387</v>
      </c>
    </row>
    <row r="57" spans="1:16" ht="19.5" customHeight="1">
      <c r="A57" s="1202" t="s">
        <v>1539</v>
      </c>
      <c r="B57" s="1202"/>
      <c r="C57" s="1202"/>
      <c r="D57" s="1202"/>
      <c r="E57" s="1202"/>
      <c r="F57" s="1202"/>
      <c r="G57" s="1202"/>
      <c r="H57" s="344" t="s">
        <v>1387</v>
      </c>
      <c r="I57" s="344" t="s">
        <v>1387</v>
      </c>
      <c r="J57" s="344" t="s">
        <v>1387</v>
      </c>
      <c r="K57" s="344" t="s">
        <v>1387</v>
      </c>
      <c r="L57" s="344" t="s">
        <v>1387</v>
      </c>
      <c r="M57" s="344" t="s">
        <v>1387</v>
      </c>
      <c r="N57" s="344"/>
      <c r="O57" s="344" t="s">
        <v>1387</v>
      </c>
      <c r="P57" s="426" t="s">
        <v>1387</v>
      </c>
    </row>
    <row r="58" spans="1:16" ht="33" customHeight="1">
      <c r="A58" s="430" t="s">
        <v>641</v>
      </c>
      <c r="B58" s="1203" t="s">
        <v>1540</v>
      </c>
      <c r="C58" s="1203"/>
      <c r="D58" s="1203"/>
      <c r="E58" s="1203"/>
      <c r="F58" s="1203"/>
      <c r="G58" s="1203"/>
      <c r="H58" s="344" t="s">
        <v>1387</v>
      </c>
      <c r="I58" s="344" t="s">
        <v>1387</v>
      </c>
      <c r="J58" s="344" t="s">
        <v>1387</v>
      </c>
      <c r="K58" s="344" t="s">
        <v>1387</v>
      </c>
      <c r="L58" s="344" t="s">
        <v>1387</v>
      </c>
      <c r="M58" s="344" t="s">
        <v>1387</v>
      </c>
      <c r="N58" s="344"/>
      <c r="O58" s="344" t="s">
        <v>1387</v>
      </c>
      <c r="P58" s="426" t="s">
        <v>1387</v>
      </c>
    </row>
    <row r="59" spans="1:16" ht="31.5" customHeight="1">
      <c r="A59" s="431" t="s">
        <v>642</v>
      </c>
      <c r="B59" s="1203" t="s">
        <v>1541</v>
      </c>
      <c r="C59" s="1203"/>
      <c r="D59" s="1203"/>
      <c r="E59" s="1203"/>
      <c r="F59" s="1203"/>
      <c r="G59" s="1203"/>
      <c r="H59" s="344" t="s">
        <v>1387</v>
      </c>
      <c r="I59" s="344" t="s">
        <v>1387</v>
      </c>
      <c r="J59" s="344" t="s">
        <v>1387</v>
      </c>
      <c r="K59" s="344" t="s">
        <v>1387</v>
      </c>
      <c r="L59" s="344" t="s">
        <v>1387</v>
      </c>
      <c r="M59" s="344" t="s">
        <v>1387</v>
      </c>
      <c r="N59" s="344"/>
      <c r="O59" s="344" t="s">
        <v>1387</v>
      </c>
      <c r="P59" s="426" t="s">
        <v>1387</v>
      </c>
    </row>
    <row r="60" spans="1:16" ht="32.25" customHeight="1">
      <c r="A60" s="432" t="s">
        <v>643</v>
      </c>
      <c r="B60" s="1203" t="s">
        <v>1542</v>
      </c>
      <c r="C60" s="1203"/>
      <c r="D60" s="1203"/>
      <c r="E60" s="1203"/>
      <c r="F60" s="1203"/>
      <c r="G60" s="1203"/>
      <c r="H60" s="344" t="s">
        <v>1387</v>
      </c>
      <c r="I60" s="344" t="s">
        <v>1387</v>
      </c>
      <c r="J60" s="344" t="s">
        <v>1387</v>
      </c>
      <c r="K60" s="344" t="s">
        <v>1387</v>
      </c>
      <c r="L60" s="344" t="s">
        <v>1387</v>
      </c>
      <c r="M60" s="344" t="s">
        <v>1387</v>
      </c>
      <c r="N60" s="344"/>
      <c r="O60" s="344" t="s">
        <v>1387</v>
      </c>
      <c r="P60" s="426" t="s">
        <v>1387</v>
      </c>
    </row>
    <row r="61" spans="1:16" ht="19.5" customHeight="1">
      <c r="A61" s="433" t="s">
        <v>909</v>
      </c>
      <c r="B61" s="1204" t="s">
        <v>829</v>
      </c>
      <c r="C61" s="1204"/>
      <c r="D61" s="1204"/>
      <c r="E61" s="1204"/>
      <c r="F61" s="1204"/>
      <c r="G61" s="1204"/>
      <c r="H61" s="344" t="s">
        <v>1387</v>
      </c>
      <c r="I61" s="344" t="s">
        <v>1387</v>
      </c>
      <c r="J61" s="344" t="s">
        <v>1387</v>
      </c>
      <c r="K61" s="344" t="s">
        <v>1387</v>
      </c>
      <c r="L61" s="344" t="s">
        <v>1387</v>
      </c>
      <c r="M61" s="344" t="s">
        <v>1387</v>
      </c>
      <c r="N61" s="344"/>
      <c r="O61" s="344" t="s">
        <v>1387</v>
      </c>
      <c r="P61" s="426" t="s">
        <v>1387</v>
      </c>
    </row>
    <row r="62" spans="1:16" ht="19.5" customHeight="1">
      <c r="A62" s="1202" t="s">
        <v>1543</v>
      </c>
      <c r="B62" s="1202"/>
      <c r="C62" s="1202"/>
      <c r="D62" s="1202"/>
      <c r="E62" s="1202"/>
      <c r="F62" s="1202"/>
      <c r="G62" s="1202"/>
      <c r="H62" s="344" t="s">
        <v>1387</v>
      </c>
      <c r="I62" s="344" t="s">
        <v>1387</v>
      </c>
      <c r="J62" s="344" t="s">
        <v>1387</v>
      </c>
      <c r="K62" s="344" t="s">
        <v>1387</v>
      </c>
      <c r="L62" s="344" t="s">
        <v>1387</v>
      </c>
      <c r="M62" s="344" t="s">
        <v>1387</v>
      </c>
      <c r="N62" s="344"/>
      <c r="O62" s="344" t="s">
        <v>1387</v>
      </c>
      <c r="P62" s="426" t="s">
        <v>1387</v>
      </c>
    </row>
    <row r="63" spans="1:16" ht="59.25" customHeight="1">
      <c r="A63" s="430" t="s">
        <v>641</v>
      </c>
      <c r="B63" s="1203" t="s">
        <v>1544</v>
      </c>
      <c r="C63" s="1203"/>
      <c r="D63" s="1203"/>
      <c r="E63" s="1203"/>
      <c r="F63" s="1203"/>
      <c r="G63" s="1203"/>
      <c r="H63" s="344" t="s">
        <v>1387</v>
      </c>
      <c r="I63" s="344" t="s">
        <v>1387</v>
      </c>
      <c r="J63" s="344" t="s">
        <v>1387</v>
      </c>
      <c r="K63" s="344" t="s">
        <v>1387</v>
      </c>
      <c r="L63" s="344" t="s">
        <v>1387</v>
      </c>
      <c r="M63" s="344" t="s">
        <v>1387</v>
      </c>
      <c r="N63" s="344"/>
      <c r="O63" s="344" t="s">
        <v>1387</v>
      </c>
      <c r="P63" s="426" t="s">
        <v>1387</v>
      </c>
    </row>
    <row r="64" spans="1:16" ht="61.5" customHeight="1">
      <c r="A64" s="431" t="s">
        <v>642</v>
      </c>
      <c r="B64" s="1203" t="s">
        <v>1545</v>
      </c>
      <c r="C64" s="1203"/>
      <c r="D64" s="1203"/>
      <c r="E64" s="1203"/>
      <c r="F64" s="1203"/>
      <c r="G64" s="1203"/>
      <c r="H64" s="344" t="s">
        <v>1387</v>
      </c>
      <c r="I64" s="344" t="s">
        <v>1387</v>
      </c>
      <c r="J64" s="344" t="s">
        <v>1387</v>
      </c>
      <c r="K64" s="344" t="s">
        <v>1387</v>
      </c>
      <c r="L64" s="344" t="s">
        <v>1387</v>
      </c>
      <c r="M64" s="344" t="s">
        <v>1387</v>
      </c>
      <c r="N64" s="344"/>
      <c r="O64" s="344" t="s">
        <v>1387</v>
      </c>
      <c r="P64" s="426" t="s">
        <v>1387</v>
      </c>
    </row>
    <row r="65" spans="1:16" ht="30" customHeight="1">
      <c r="A65" s="432" t="s">
        <v>643</v>
      </c>
      <c r="B65" s="1203" t="s">
        <v>1546</v>
      </c>
      <c r="C65" s="1203"/>
      <c r="D65" s="1203"/>
      <c r="E65" s="1203"/>
      <c r="F65" s="1203"/>
      <c r="G65" s="1203"/>
      <c r="H65" s="344" t="s">
        <v>1387</v>
      </c>
      <c r="I65" s="344" t="s">
        <v>1387</v>
      </c>
      <c r="J65" s="344" t="s">
        <v>1387</v>
      </c>
      <c r="K65" s="344" t="s">
        <v>1387</v>
      </c>
      <c r="L65" s="344" t="s">
        <v>1387</v>
      </c>
      <c r="M65" s="344" t="s">
        <v>1387</v>
      </c>
      <c r="N65" s="344"/>
      <c r="O65" s="344" t="s">
        <v>1387</v>
      </c>
      <c r="P65" s="426" t="s">
        <v>1387</v>
      </c>
    </row>
    <row r="66" spans="1:16" ht="19.5" customHeight="1">
      <c r="A66" s="433" t="s">
        <v>909</v>
      </c>
      <c r="B66" s="1204" t="s">
        <v>829</v>
      </c>
      <c r="C66" s="1204"/>
      <c r="D66" s="1204"/>
      <c r="E66" s="1204"/>
      <c r="F66" s="1204"/>
      <c r="G66" s="1204"/>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B49:G49"/>
    <mergeCell ref="A1:F1"/>
    <mergeCell ref="D4:E8"/>
    <mergeCell ref="A10:C10"/>
    <mergeCell ref="B48:G48"/>
    <mergeCell ref="D2:J2"/>
    <mergeCell ref="B61:G61"/>
    <mergeCell ref="B50:G50"/>
    <mergeCell ref="B51:G51"/>
    <mergeCell ref="A52:G52"/>
    <mergeCell ref="B53:G53"/>
    <mergeCell ref="B54:G54"/>
    <mergeCell ref="B55:G55"/>
    <mergeCell ref="B56:G56"/>
    <mergeCell ref="A57:G57"/>
    <mergeCell ref="B58:G58"/>
    <mergeCell ref="B59:G59"/>
    <mergeCell ref="B60:G60"/>
    <mergeCell ref="A62:G62"/>
    <mergeCell ref="B63:G63"/>
    <mergeCell ref="B64:G64"/>
    <mergeCell ref="B65:G65"/>
    <mergeCell ref="B66:G66"/>
  </mergeCells>
  <conditionalFormatting sqref="P13:P44">
    <cfRule type="cellIs" dxfId="732" priority="1" operator="equal">
      <formula>"Not incompatible with APS (1.7°C) [Flat]"</formula>
    </cfRule>
    <cfRule type="cellIs" dxfId="731" priority="2" operator="equal">
      <formula>"Incompatible with APS (1.7°C) [Decreasing]"</formula>
    </cfRule>
    <cfRule type="cellIs" dxfId="730" priority="3" operator="equal">
      <formula>"Incompatible with APS (1.7°C) [Flat]"</formula>
    </cfRule>
    <cfRule type="cellIs" dxfId="729" priority="4" operator="equal">
      <formula>"Oil price forecast is not disclosed"</formula>
    </cfRule>
    <cfRule type="cellIs" dxfId="728" priority="5" operator="equal">
      <formula>"Not incompatible with APS (1.7°C) [Decreasing]"</formula>
    </cfRule>
    <cfRule type="cellIs" dxfId="727" priority="6" operator="equal">
      <formula>"Not Assessed"</formula>
    </cfRule>
    <cfRule type="cellIs" dxfId="726" priority="7" operator="equal">
      <formula>"Exceeds NZE (1.5°C) not incompatible production by 0-50% "</formula>
    </cfRule>
    <cfRule type="cellIs" dxfId="725" priority="8" operator="equal">
      <formula>"Not incompatible with NZE (1.5°C)"</formula>
    </cfRule>
    <cfRule type="cellIs" dxfId="724" priority="9" operator="equal">
      <formula>"Exceeds NZE (1.5°C) not incompatible production by &gt;50%"</formula>
    </cfRule>
    <cfRule type="cellIs" dxfId="723" priority="10" operator="equal">
      <formula>"47% incompatible with APS (1.7°C)"</formula>
    </cfRule>
    <cfRule type="cellIs" dxfId="722" priority="11" operator="equal">
      <formula>"48% incompatible with APS (1.7°C)"</formula>
    </cfRule>
    <cfRule type="cellIs" dxfId="721" priority="12" operator="equal">
      <formula>"38% incompatible with APS (1.7°C)"</formula>
    </cfRule>
    <cfRule type="cellIs" dxfId="720" priority="13" operator="equal">
      <formula>"40% incompatible with APS (1.7°C)"</formula>
    </cfRule>
    <cfRule type="cellIs" dxfId="719" priority="14" operator="equal">
      <formula>"34% incompatible with APS (1.7°C)"</formula>
    </cfRule>
    <cfRule type="cellIs" dxfId="718" priority="15" operator="equal">
      <formula>"85% incompatible with APS (1.7°C)"</formula>
    </cfRule>
    <cfRule type="cellIs" dxfId="717" priority="16" operator="equal">
      <formula>"73% incompatible with APS (1.7°C)"</formula>
    </cfRule>
    <cfRule type="cellIs" dxfId="716" priority="17" operator="equal">
      <formula>"54% incompatible with APS (1.7°C)"</formula>
    </cfRule>
    <cfRule type="cellIs" dxfId="715" priority="18" operator="equal">
      <formula>"88% incompatible with APS (1.7°C)"</formula>
    </cfRule>
    <cfRule type="cellIs" dxfId="714" priority="19" operator="equal">
      <formula>"70% incompatible with APS (1.7°C)"</formula>
    </cfRule>
    <cfRule type="cellIs" dxfId="713" priority="20" operator="equal">
      <formula>"95% incompatible with APS (1.7°C)"</formula>
    </cfRule>
    <cfRule type="cellIs" dxfId="712" priority="21" operator="equal">
      <formula>"71% incompatible with APS (1.7°C)"</formula>
    </cfRule>
    <cfRule type="cellIs" dxfId="711" priority="22" operator="equal">
      <formula>"78% incompatible with APS (1.7°C)"</formula>
    </cfRule>
    <cfRule type="cellIs" dxfId="710" priority="23" operator="equal">
      <formula>"76% incompatible with APS (1.7°C)"</formula>
    </cfRule>
    <cfRule type="cellIs" dxfId="709" priority="24" operator="equal">
      <formula>"74% incompatible with APS (1.7°C)"</formula>
    </cfRule>
    <cfRule type="cellIs" dxfId="708" priority="25" operator="equal">
      <formula>"60% incompatible with APS (1.7°C)"</formula>
    </cfRule>
    <cfRule type="cellIs" dxfId="707" priority="26" operator="equal">
      <formula>"100% incompatible with APS (1.7°C)"</formula>
    </cfRule>
    <cfRule type="cellIs" dxfId="706" priority="27" operator="equal">
      <formula>"53% incompatible with APS (1.7°C)"</formula>
    </cfRule>
    <cfRule type="cellIs" dxfId="705"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4"/>
  <sheetViews>
    <sheetView showGridLines="0" zoomScale="50" zoomScaleNormal="50" zoomScaleSheetLayoutView="40" workbookViewId="0">
      <pane xSplit="1" topLeftCell="B1" activePane="topRight" state="frozen"/>
      <selection pane="topRight" activeCell="F26" sqref="F26"/>
    </sheetView>
  </sheetViews>
  <sheetFormatPr baseColWidth="10" defaultColWidth="11.5" defaultRowHeight="14.25" customHeight="1" outlineLevelCol="1"/>
  <cols>
    <col min="1" max="1" width="32.33203125" style="185" customWidth="1"/>
    <col min="2" max="2" width="26.5" style="185" customWidth="1"/>
    <col min="3" max="3" width="23.5" style="185" customWidth="1"/>
    <col min="4" max="4" width="17.6640625" style="185" customWidth="1"/>
    <col min="5" max="5" width="37" style="185" customWidth="1"/>
    <col min="6" max="6" width="26.33203125" style="185" customWidth="1"/>
    <col min="7" max="7" width="38.5" style="185" customWidth="1"/>
    <col min="8" max="8" width="28.5" style="185" customWidth="1"/>
    <col min="9" max="9" width="1.6640625" style="189" customWidth="1"/>
    <col min="10" max="10" width="27.6640625" customWidth="1"/>
    <col min="11" max="11" width="18.83203125" style="189" customWidth="1"/>
    <col min="12" max="12" width="40" customWidth="1" outlineLevel="1"/>
    <col min="13" max="13" width="19.83203125" style="189" customWidth="1" outlineLevel="1"/>
    <col min="14" max="14" width="51.5" bestFit="1" customWidth="1" outlineLevel="1"/>
    <col min="15" max="15" width="17.5" style="189" customWidth="1" outlineLevel="1"/>
    <col min="16" max="16" width="45.1640625" bestFit="1" customWidth="1" outlineLevel="1"/>
    <col min="17" max="17" width="17.33203125" style="189" bestFit="1" customWidth="1" outlineLevel="1"/>
    <col min="18" max="18" width="49.1640625" customWidth="1" outlineLevel="1"/>
    <col min="19" max="19" width="15.1640625" style="189" bestFit="1" customWidth="1" outlineLevel="1"/>
    <col min="20" max="20" width="54" bestFit="1" customWidth="1" outlineLevel="1"/>
    <col min="21" max="21" width="15.1640625" style="189" bestFit="1" customWidth="1" outlineLevel="1"/>
    <col min="22" max="22" width="52.6640625" bestFit="1" customWidth="1" outlineLevel="1"/>
    <col min="23" max="23" width="15.1640625" style="189" bestFit="1" customWidth="1" outlineLevel="1"/>
    <col min="24" max="24" width="47.6640625" customWidth="1"/>
    <col min="25" max="25" width="11.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5" customHeight="1">
      <c r="A3" s="177"/>
      <c r="B3" s="1244" t="s">
        <v>1548</v>
      </c>
      <c r="C3" s="1245"/>
      <c r="D3" s="1245"/>
      <c r="E3" s="1245"/>
      <c r="F3" s="1245"/>
      <c r="G3" s="1246"/>
      <c r="H3" s="178"/>
      <c r="I3" s="178"/>
      <c r="J3" s="178"/>
      <c r="K3" s="1247" t="s">
        <v>686</v>
      </c>
      <c r="L3" s="1247"/>
      <c r="M3" s="162"/>
      <c r="N3" s="1248"/>
      <c r="O3" s="1249"/>
      <c r="P3" s="1249"/>
      <c r="Q3" s="178"/>
      <c r="R3" s="162"/>
      <c r="S3" s="178"/>
      <c r="T3" s="162"/>
      <c r="U3" s="178"/>
      <c r="V3" s="162"/>
      <c r="W3" s="178"/>
      <c r="X3" s="162"/>
    </row>
    <row r="4" spans="1:24" ht="17.5" customHeight="1">
      <c r="A4" s="177"/>
      <c r="B4" s="178"/>
      <c r="C4" s="178"/>
      <c r="D4" s="178"/>
      <c r="E4" s="178"/>
      <c r="F4" s="178"/>
      <c r="G4" s="178"/>
      <c r="H4" s="178"/>
      <c r="I4" s="178"/>
      <c r="J4" s="178"/>
      <c r="K4" s="1250" t="s">
        <v>1549</v>
      </c>
      <c r="L4" s="1250"/>
      <c r="M4" s="162"/>
      <c r="N4" s="1249"/>
      <c r="O4" s="1249"/>
      <c r="P4" s="1249"/>
      <c r="Q4" s="178"/>
      <c r="R4" s="162"/>
      <c r="S4" s="178"/>
      <c r="T4" s="162"/>
      <c r="U4" s="178"/>
      <c r="V4" s="162"/>
      <c r="W4" s="178"/>
      <c r="X4" s="162"/>
    </row>
    <row r="5" spans="1:24" ht="27" customHeight="1">
      <c r="A5" s="177"/>
      <c r="B5" s="1251" t="s">
        <v>1550</v>
      </c>
      <c r="C5" s="1252"/>
      <c r="D5" s="1252"/>
      <c r="E5" s="1252"/>
      <c r="F5" s="1252"/>
      <c r="G5" s="1253"/>
      <c r="H5" s="178"/>
      <c r="I5" s="178"/>
      <c r="J5" s="178"/>
      <c r="K5" s="1250"/>
      <c r="L5" s="1250"/>
      <c r="M5" s="162"/>
      <c r="N5" s="1249"/>
      <c r="O5" s="1249"/>
      <c r="P5" s="1249"/>
      <c r="Q5" s="178"/>
      <c r="R5" s="162"/>
      <c r="S5" s="178"/>
      <c r="T5" s="162"/>
      <c r="U5" s="178"/>
      <c r="V5" s="162"/>
      <c r="W5" s="178"/>
      <c r="X5" s="162"/>
    </row>
    <row r="6" spans="1:24" ht="17" customHeight="1">
      <c r="A6" s="177"/>
      <c r="B6" s="1254"/>
      <c r="C6" s="1255"/>
      <c r="D6" s="1255"/>
      <c r="E6" s="1255"/>
      <c r="F6" s="1255"/>
      <c r="G6" s="1256"/>
      <c r="H6" s="178"/>
      <c r="I6" s="178"/>
      <c r="J6" s="178"/>
      <c r="K6" s="1250"/>
      <c r="L6" s="1250"/>
      <c r="M6" s="162"/>
      <c r="N6" s="1249"/>
      <c r="O6" s="1249"/>
      <c r="P6" s="1249"/>
      <c r="Q6" s="178"/>
      <c r="R6" s="162"/>
      <c r="S6" s="178"/>
      <c r="T6" s="162"/>
      <c r="U6" s="178"/>
      <c r="V6" s="162"/>
      <c r="W6" s="178"/>
      <c r="X6" s="162"/>
    </row>
    <row r="7" spans="1:24" ht="34.5" customHeight="1">
      <c r="A7" s="177"/>
      <c r="B7" s="1257"/>
      <c r="C7" s="1258"/>
      <c r="D7" s="1258"/>
      <c r="E7" s="1258"/>
      <c r="F7" s="1258"/>
      <c r="G7" s="1259"/>
      <c r="H7" s="178"/>
      <c r="I7" s="178"/>
      <c r="J7" s="178"/>
      <c r="K7" s="1250"/>
      <c r="L7" s="1250"/>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1551</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 customHeight="1">
      <c r="A10" s="255" t="s">
        <v>1552</v>
      </c>
      <c r="B10" s="128"/>
      <c r="C10" s="128"/>
      <c r="D10" s="128"/>
      <c r="E10" s="316" t="s">
        <v>1553</v>
      </c>
      <c r="F10" s="317"/>
      <c r="G10" s="317"/>
      <c r="H10" s="318"/>
      <c r="I10" s="300"/>
      <c r="J10" s="181" t="s">
        <v>1554</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1555</v>
      </c>
      <c r="F11" s="315"/>
      <c r="G11" s="322" t="s">
        <v>1556</v>
      </c>
      <c r="H11" s="323"/>
      <c r="I11" s="324"/>
      <c r="J11" s="183" t="s">
        <v>1557</v>
      </c>
      <c r="K11" s="258"/>
      <c r="L11" s="258"/>
      <c r="M11" s="258"/>
      <c r="N11" s="183"/>
      <c r="O11" s="258"/>
      <c r="P11" s="259"/>
      <c r="Q11" s="258"/>
      <c r="R11" s="259"/>
      <c r="S11" s="258"/>
      <c r="T11" s="260"/>
      <c r="U11" s="261"/>
      <c r="V11" s="259"/>
      <c r="W11" s="258"/>
      <c r="X11" s="262"/>
    </row>
    <row r="12" spans="1:24" s="164" customFormat="1" ht="28" customHeight="1">
      <c r="A12" s="263"/>
      <c r="B12" s="264"/>
      <c r="C12" s="264"/>
      <c r="D12" s="264"/>
      <c r="E12" s="325"/>
      <c r="F12" s="326"/>
      <c r="G12" s="327"/>
      <c r="H12" s="328"/>
      <c r="I12" s="324"/>
      <c r="J12" s="265" t="s">
        <v>1558</v>
      </c>
      <c r="K12" s="266"/>
      <c r="L12" s="267" t="s">
        <v>1559</v>
      </c>
      <c r="M12" s="268"/>
      <c r="N12" s="267" t="s">
        <v>1560</v>
      </c>
      <c r="O12" s="268"/>
      <c r="P12" s="267" t="s">
        <v>1561</v>
      </c>
      <c r="Q12" s="268"/>
      <c r="R12" s="269" t="s">
        <v>1562</v>
      </c>
      <c r="S12" s="268"/>
      <c r="T12" s="270" t="s">
        <v>1563</v>
      </c>
      <c r="U12" s="271"/>
      <c r="V12" s="269" t="s">
        <v>1564</v>
      </c>
      <c r="W12" s="268"/>
      <c r="X12" s="262"/>
    </row>
    <row r="13" spans="1:24" s="164" customFormat="1" ht="27.75" customHeight="1">
      <c r="A13" s="273" t="s">
        <v>1565</v>
      </c>
      <c r="B13" s="273" t="s">
        <v>13</v>
      </c>
      <c r="C13" s="273" t="s">
        <v>700</v>
      </c>
      <c r="D13" s="273" t="s">
        <v>15</v>
      </c>
      <c r="E13" s="274" t="s">
        <v>803</v>
      </c>
      <c r="F13" s="82" t="s">
        <v>73</v>
      </c>
      <c r="G13" s="313" t="s">
        <v>803</v>
      </c>
      <c r="H13" s="907" t="s">
        <v>73</v>
      </c>
      <c r="I13" s="329"/>
      <c r="J13" s="290" t="s">
        <v>793</v>
      </c>
      <c r="K13" s="292" t="s">
        <v>1566</v>
      </c>
      <c r="L13" s="289" t="s">
        <v>793</v>
      </c>
      <c r="M13" s="275" t="s">
        <v>1566</v>
      </c>
      <c r="N13" s="276" t="s">
        <v>793</v>
      </c>
      <c r="O13" s="276" t="s">
        <v>1566</v>
      </c>
      <c r="P13" s="276" t="s">
        <v>793</v>
      </c>
      <c r="Q13" s="276" t="s">
        <v>1566</v>
      </c>
      <c r="R13" s="276" t="s">
        <v>793</v>
      </c>
      <c r="S13" s="276" t="s">
        <v>1566</v>
      </c>
      <c r="T13" s="277" t="s">
        <v>793</v>
      </c>
      <c r="U13" s="277" t="s">
        <v>1566</v>
      </c>
      <c r="V13" s="311" t="s">
        <v>793</v>
      </c>
      <c r="W13" s="275" t="s">
        <v>1566</v>
      </c>
      <c r="X13" s="166"/>
    </row>
    <row r="14" spans="1:24" s="164" customFormat="1" ht="33" customHeight="1">
      <c r="A14" s="278" t="s">
        <v>157</v>
      </c>
      <c r="B14" s="278" t="s">
        <v>158</v>
      </c>
      <c r="C14" s="278" t="s">
        <v>972</v>
      </c>
      <c r="D14" s="895" t="s">
        <v>160</v>
      </c>
      <c r="E14" s="908" t="s">
        <v>1567</v>
      </c>
      <c r="F14" s="755" t="s">
        <v>143</v>
      </c>
      <c r="G14" s="908" t="s">
        <v>1568</v>
      </c>
      <c r="H14" s="755" t="s">
        <v>143</v>
      </c>
      <c r="I14" s="904"/>
      <c r="J14" s="335" t="s">
        <v>1569</v>
      </c>
      <c r="K14" s="336" t="s">
        <v>143</v>
      </c>
      <c r="L14" s="319" t="str">
        <f>VLOOKUP(A14,'[1]Electric Utilities'!$A$13:$Z$44,4,FALSE)</f>
        <v>Aligned with/Below NZE (&lt;1.5°C)</v>
      </c>
      <c r="M14" s="336" t="s">
        <v>143</v>
      </c>
      <c r="N14" s="254" t="str">
        <f>VLOOKUP(A14,'[1]Electric Utilities'!$A$13:$Z$44,6,FALSE)</f>
        <v>Aligned with/Below NZE (&lt;1.5°C)</v>
      </c>
      <c r="O14" s="336" t="s">
        <v>143</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 /Above STEPS (&gt;2.5°C)</v>
      </c>
      <c r="U14" s="336" t="s">
        <v>143</v>
      </c>
      <c r="V14" s="312" t="str">
        <f>VLOOKUP(A14,'[1]Electric Utilities'!$A$13:$Z$44,14,FALSE)</f>
        <v>Aligned with /Above STEPS (&gt;2.5°C)</v>
      </c>
      <c r="W14" s="336" t="s">
        <v>143</v>
      </c>
      <c r="X14" s="166"/>
    </row>
    <row r="15" spans="1:24" s="164" customFormat="1" ht="15.75" customHeight="1">
      <c r="A15" s="279" t="s">
        <v>163</v>
      </c>
      <c r="B15" s="279" t="s">
        <v>164</v>
      </c>
      <c r="C15" s="279" t="s">
        <v>152</v>
      </c>
      <c r="D15" s="282" t="s">
        <v>153</v>
      </c>
      <c r="E15" s="908" t="s">
        <v>1567</v>
      </c>
      <c r="F15" s="909" t="s">
        <v>975</v>
      </c>
      <c r="G15" s="908" t="s">
        <v>1570</v>
      </c>
      <c r="H15" s="909" t="s">
        <v>975</v>
      </c>
      <c r="I15" s="904"/>
      <c r="J15" s="335" t="s">
        <v>1569</v>
      </c>
      <c r="K15" s="336" t="s">
        <v>143</v>
      </c>
      <c r="L15" s="319" t="str">
        <f>VLOOKUP(A15,'[1]Electric Utilities'!$A$13:$Z$44,4,FALSE)</f>
        <v>Aligned with /Above STEPS (&gt;2.5°C)</v>
      </c>
      <c r="M15" s="336" t="s">
        <v>156</v>
      </c>
      <c r="N15" s="254" t="str">
        <f>VLOOKUP(A15,'[1]Electric Utilities'!$A$13:$Z$44,6,FALSE)</f>
        <v>Aligned with/Below NZE (&lt;1.5°C)</v>
      </c>
      <c r="O15" s="336" t="s">
        <v>145</v>
      </c>
      <c r="P15" s="254" t="str">
        <f>VLOOKUP(A15,'[1]Electric Utilities'!$A$13:$Z$44,8,FALSE)</f>
        <v>Aligned with /Above STEPS (&gt;2.5°C)</v>
      </c>
      <c r="Q15" s="336" t="s">
        <v>143</v>
      </c>
      <c r="R15" s="254" t="str">
        <f>VLOOKUP(A15,'[1]Electric Utilities'!$A$13:$Z$44,10,FALSE)</f>
        <v>Not Assessed</v>
      </c>
      <c r="S15" s="336" t="s">
        <v>143</v>
      </c>
      <c r="T15" s="254" t="str">
        <f>VLOOKUP(A15,'[1]Electric Utilities'!$A$13:$Z$44,12,FALSE)</f>
        <v>Aligned with/Below NZE (&lt;1.5°C)</v>
      </c>
      <c r="U15" s="336" t="s">
        <v>143</v>
      </c>
      <c r="V15" s="312" t="str">
        <f>VLOOKUP(A15,'[1]Electric Utilities'!$A$13:$Z$44,14,FALSE)</f>
        <v>Aligned with /Above STEPS (&gt;2.5°C)</v>
      </c>
      <c r="W15" s="336" t="s">
        <v>143</v>
      </c>
      <c r="X15" s="166"/>
    </row>
    <row r="16" spans="1:24" s="164" customFormat="1" ht="24" customHeight="1">
      <c r="A16" s="893" t="s">
        <v>838</v>
      </c>
      <c r="B16" s="894" t="s">
        <v>839</v>
      </c>
      <c r="C16" s="893" t="s">
        <v>160</v>
      </c>
      <c r="D16" s="896" t="s">
        <v>972</v>
      </c>
      <c r="E16" s="908" t="s">
        <v>1568</v>
      </c>
      <c r="F16" s="755" t="s">
        <v>143</v>
      </c>
      <c r="G16" s="908" t="s">
        <v>1568</v>
      </c>
      <c r="H16" s="755" t="s">
        <v>143</v>
      </c>
      <c r="I16" s="904"/>
      <c r="J16" s="335" t="s">
        <v>1569</v>
      </c>
      <c r="K16" s="336" t="s">
        <v>143</v>
      </c>
      <c r="L16" s="319" t="str">
        <f>VLOOKUP(A16,'[1]Electric Utilities'!$A$13:$Z$44,4,FALSE)</f>
        <v>Aligned with/Below NZE (&lt;1.5°C)</v>
      </c>
      <c r="M16" s="336" t="s">
        <v>143</v>
      </c>
      <c r="N16" s="254" t="str">
        <f>VLOOKUP(A16,'[1]Electric Utilities'!$A$13:$Z$44,6,FALSE)</f>
        <v>Aligned with/Below NZE (&lt;1.5°C)</v>
      </c>
      <c r="O16" s="336" t="s">
        <v>143</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884" t="s">
        <v>1571</v>
      </c>
    </row>
    <row r="17" spans="1:24" s="164" customFormat="1" ht="24" customHeight="1">
      <c r="A17" s="756" t="s">
        <v>980</v>
      </c>
      <c r="B17" s="756" t="s">
        <v>178</v>
      </c>
      <c r="C17" s="756" t="s">
        <v>972</v>
      </c>
      <c r="D17" s="897" t="s">
        <v>160</v>
      </c>
      <c r="E17" s="908" t="s">
        <v>1568</v>
      </c>
      <c r="F17" s="755" t="s">
        <v>143</v>
      </c>
      <c r="G17" s="908" t="s">
        <v>1568</v>
      </c>
      <c r="H17" s="755" t="s">
        <v>143</v>
      </c>
      <c r="I17" s="751"/>
      <c r="J17" s="335" t="s">
        <v>1569</v>
      </c>
      <c r="K17" s="336" t="s">
        <v>143</v>
      </c>
      <c r="L17" s="319" t="str">
        <f>VLOOKUP(A17,'[1]Electric Utilities'!$A$13:$Z$44,4,FALSE)</f>
        <v>Above APS (&gt;1.7°C)</v>
      </c>
      <c r="M17" s="336" t="s">
        <v>156</v>
      </c>
      <c r="N17" s="254" t="str">
        <f>VLOOKUP(A17,'[1]Electric Utilities'!$A$13:$Z$44,6,FALSE)</f>
        <v>Aligned with APS (1.5°C - 1.7°C)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166"/>
    </row>
    <row r="18" spans="1:24" s="164" customFormat="1" ht="19.5" customHeight="1">
      <c r="A18" s="886" t="s">
        <v>845</v>
      </c>
      <c r="B18" s="886" t="s">
        <v>1572</v>
      </c>
      <c r="C18" s="886" t="s">
        <v>972</v>
      </c>
      <c r="D18" s="889" t="s">
        <v>160</v>
      </c>
      <c r="E18" s="908" t="s">
        <v>1573</v>
      </c>
      <c r="F18" s="755" t="s">
        <v>143</v>
      </c>
      <c r="G18" s="908" t="s">
        <v>1570</v>
      </c>
      <c r="H18" s="755" t="s">
        <v>143</v>
      </c>
      <c r="I18" s="751"/>
      <c r="J18" s="335" t="s">
        <v>1569</v>
      </c>
      <c r="K18" s="336" t="s">
        <v>143</v>
      </c>
      <c r="L18" s="319" t="str">
        <f>VLOOKUP(A18,'[1]Electric Utilities'!$A$13:$Z$44,4,FALSE)</f>
        <v>Aligned with/Below NZE (&lt;1.5°C)</v>
      </c>
      <c r="M18" s="336" t="s">
        <v>143</v>
      </c>
      <c r="N18" s="254" t="str">
        <f>VLOOKUP(A18,'[1]Electric Utilities'!$A$13:$Z$44,6,FALSE)</f>
        <v>Aligned with/Below NZE (&lt;1.5°C)</v>
      </c>
      <c r="O18" s="336" t="s">
        <v>145</v>
      </c>
      <c r="P18" s="254" t="str">
        <f>VLOOKUP(A18,'[1]Electric Utilities'!$A$13:$Z$44,8,FALSE)</f>
        <v>Aligned with /Above STEPS (&gt;2.5°C)</v>
      </c>
      <c r="Q18" s="336" t="s">
        <v>143</v>
      </c>
      <c r="R18" s="254" t="str">
        <f>VLOOKUP(A18,'[1]Electric Utilities'!$A$13:$Z$44,10,FALSE)</f>
        <v>Aligned with /Above STEPS (&gt;2.5°C)</v>
      </c>
      <c r="S18" s="336" t="s">
        <v>143</v>
      </c>
      <c r="T18" s="254" t="str">
        <f>VLOOKUP(A18,'[1]Electric Utilities'!$A$13:$Z$44,12,FALSE)</f>
        <v>Aligned with /Above STEPS (&gt;2.5°C)</v>
      </c>
      <c r="U18" s="336" t="s">
        <v>143</v>
      </c>
      <c r="V18" s="312" t="str">
        <f>VLOOKUP(A18,'[1]Electric Utilities'!$A$13:$Z$44,14,FALSE)</f>
        <v>Aligned with /Above STEPS (&gt;2.5°C)</v>
      </c>
      <c r="W18" s="336" t="s">
        <v>143</v>
      </c>
      <c r="X18" s="280" t="s">
        <v>1574</v>
      </c>
    </row>
    <row r="19" spans="1:24" s="164" customFormat="1" ht="19.5" customHeight="1">
      <c r="A19" s="886" t="s">
        <v>235</v>
      </c>
      <c r="B19" s="886" t="s">
        <v>236</v>
      </c>
      <c r="C19" s="886" t="s">
        <v>986</v>
      </c>
      <c r="D19" s="889" t="s">
        <v>137</v>
      </c>
      <c r="E19" s="908" t="s">
        <v>1567</v>
      </c>
      <c r="F19" s="755" t="s">
        <v>143</v>
      </c>
      <c r="G19" s="908" t="s">
        <v>1570</v>
      </c>
      <c r="H19" s="755" t="s">
        <v>143</v>
      </c>
      <c r="I19" s="904"/>
      <c r="J19" s="335" t="s">
        <v>1569</v>
      </c>
      <c r="K19" s="336" t="s">
        <v>143</v>
      </c>
      <c r="L19" s="319" t="str">
        <f>VLOOKUP(A19,'[1]Electric Utilities'!$A$13:$Z$44,4,FALSE)</f>
        <v>Not Assessed</v>
      </c>
      <c r="M19" s="336" t="s">
        <v>143</v>
      </c>
      <c r="N19" s="254" t="str">
        <f>VLOOKUP(A19,'[1]Electric Utilities'!$A$13:$Z$44,6,FALSE)</f>
        <v>Aligned with APS (1.5°C - 1.7°C)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Not Assessed</v>
      </c>
      <c r="U19" s="336" t="s">
        <v>143</v>
      </c>
      <c r="V19" s="312" t="str">
        <f>VLOOKUP(A19,'[1]Electric Utilities'!$A$13:$Z$44,14,FALSE)</f>
        <v>Aligned with /Above STEPS (&gt;2.5°C)</v>
      </c>
      <c r="W19" s="336" t="s">
        <v>143</v>
      </c>
      <c r="X19" s="280" t="s">
        <v>1575</v>
      </c>
    </row>
    <row r="20" spans="1:24" s="164" customFormat="1" ht="15.75" customHeight="1">
      <c r="A20" s="886" t="s">
        <v>1037</v>
      </c>
      <c r="B20" s="886" t="s">
        <v>239</v>
      </c>
      <c r="C20" s="886" t="s">
        <v>240</v>
      </c>
      <c r="D20" s="889" t="s">
        <v>137</v>
      </c>
      <c r="E20" s="908" t="s">
        <v>1568</v>
      </c>
      <c r="F20" s="909" t="s">
        <v>975</v>
      </c>
      <c r="G20" s="908" t="s">
        <v>1570</v>
      </c>
      <c r="H20" s="909" t="s">
        <v>975</v>
      </c>
      <c r="I20" s="751"/>
      <c r="J20" s="335" t="s">
        <v>1569</v>
      </c>
      <c r="K20" s="336" t="s">
        <v>143</v>
      </c>
      <c r="L20" s="319" t="str">
        <f>VLOOKUP(A20,'[1]Electric Utilities'!$A$13:$Z$44,4,FALSE)</f>
        <v>Aligned with APS (1.5°C - 1.7°C)</v>
      </c>
      <c r="M20" s="336" t="s">
        <v>143</v>
      </c>
      <c r="N20" s="254" t="str">
        <f>VLOOKUP(A20,'[1]Electric Utilities'!$A$13:$Z$44,6,FALSE)</f>
        <v>Aligned with /Above STEPS (&gt;2.5°C)</v>
      </c>
      <c r="O20" s="336" t="s">
        <v>143</v>
      </c>
      <c r="P20" s="254" t="str">
        <f>VLOOKUP(A20,'[1]Electric Utilities'!$A$13:$Z$44,8,FALSE)</f>
        <v>Not Assessed</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4"/>
    </row>
    <row r="21" spans="1:24" s="164" customFormat="1" ht="14.25" customHeight="1">
      <c r="A21" s="887" t="s">
        <v>857</v>
      </c>
      <c r="B21" s="887" t="s">
        <v>858</v>
      </c>
      <c r="C21" s="887" t="s">
        <v>160</v>
      </c>
      <c r="D21" s="898" t="s">
        <v>972</v>
      </c>
      <c r="E21" s="908" t="s">
        <v>1568</v>
      </c>
      <c r="F21" s="755" t="s">
        <v>143</v>
      </c>
      <c r="G21" s="908" t="s">
        <v>1570</v>
      </c>
      <c r="H21" s="755" t="s">
        <v>143</v>
      </c>
      <c r="I21" s="905"/>
      <c r="J21" s="335" t="s">
        <v>1569</v>
      </c>
      <c r="K21" s="336" t="s">
        <v>143</v>
      </c>
      <c r="L21" s="319" t="str">
        <f>VLOOKUP(A21,'[1]Electric Utilities'!$A$13:$Z$44,4,FALSE)</f>
        <v>Not Assessed</v>
      </c>
      <c r="M21" s="336" t="s">
        <v>149</v>
      </c>
      <c r="N21" s="254" t="str">
        <f>VLOOKUP(A21,'[1]Electric Utilities'!$A$13:$Z$44,6,FALSE)</f>
        <v>Aligned with/Below NZE (&lt;1.5°C)</v>
      </c>
      <c r="O21" s="336" t="s">
        <v>145</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4" t="s">
        <v>1576</v>
      </c>
    </row>
    <row r="22" spans="1:24" s="164" customFormat="1" ht="26" customHeight="1">
      <c r="A22" s="886" t="s">
        <v>1079</v>
      </c>
      <c r="B22" s="886" t="s">
        <v>281</v>
      </c>
      <c r="C22" s="886" t="s">
        <v>972</v>
      </c>
      <c r="D22" s="889" t="s">
        <v>160</v>
      </c>
      <c r="E22" s="908" t="s">
        <v>1567</v>
      </c>
      <c r="F22" s="755" t="s">
        <v>145</v>
      </c>
      <c r="G22" s="908" t="s">
        <v>1568</v>
      </c>
      <c r="H22" s="755" t="s">
        <v>143</v>
      </c>
      <c r="I22" s="904"/>
      <c r="J22" s="335" t="s">
        <v>1569</v>
      </c>
      <c r="K22" s="336" t="s">
        <v>143</v>
      </c>
      <c r="L22" s="319" t="str">
        <f>VLOOKUP(A22,'[1]Electric Utilities'!$A$13:$Z$44,4,FALSE)</f>
        <v>Aligned with APS (1.5°C - 1.7°C)</v>
      </c>
      <c r="M22" s="336" t="s">
        <v>156</v>
      </c>
      <c r="N22" s="254" t="str">
        <f>VLOOKUP(A22,'[1]Electric Utilities'!$A$13:$Z$44,6,FALSE)</f>
        <v>Aligned with/Below NZE (&lt;1.5°C)</v>
      </c>
      <c r="O22" s="336" t="s">
        <v>143</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24" customHeight="1">
      <c r="A23" s="886" t="s">
        <v>284</v>
      </c>
      <c r="B23" s="888" t="s">
        <v>285</v>
      </c>
      <c r="C23" s="888" t="s">
        <v>972</v>
      </c>
      <c r="D23" s="899" t="s">
        <v>160</v>
      </c>
      <c r="E23" s="908" t="s">
        <v>1573</v>
      </c>
      <c r="F23" s="755" t="s">
        <v>143</v>
      </c>
      <c r="G23" s="908" t="s">
        <v>1570</v>
      </c>
      <c r="H23" s="755" t="s">
        <v>143</v>
      </c>
      <c r="I23" s="904"/>
      <c r="J23" s="335" t="s">
        <v>1569</v>
      </c>
      <c r="K23" s="336" t="s">
        <v>143</v>
      </c>
      <c r="L23" s="319" t="str">
        <f>VLOOKUP(A23,'[1]Electric Utilities'!$A$13:$Z$44,4,FALSE)</f>
        <v>Aligned with APS (1.5°C - 1.7°C)</v>
      </c>
      <c r="M23" s="336" t="s">
        <v>156</v>
      </c>
      <c r="N23" s="254" t="str">
        <f>VLOOKUP(A23,'[1]Electric Utilities'!$A$13:$Z$44,6,FALSE)</f>
        <v>Above APS (&gt;1.7°C)</v>
      </c>
      <c r="O23" s="336" t="s">
        <v>156</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5"/>
    </row>
    <row r="24" spans="1:24" s="164" customFormat="1" ht="37" customHeight="1">
      <c r="A24" s="889" t="s">
        <v>286</v>
      </c>
      <c r="B24" s="890" t="s">
        <v>287</v>
      </c>
      <c r="C24" s="890" t="s">
        <v>197</v>
      </c>
      <c r="D24" s="900" t="s">
        <v>137</v>
      </c>
      <c r="E24" s="908" t="s">
        <v>1568</v>
      </c>
      <c r="F24" s="755" t="s">
        <v>143</v>
      </c>
      <c r="G24" s="908" t="s">
        <v>1570</v>
      </c>
      <c r="H24" s="755" t="s">
        <v>143</v>
      </c>
      <c r="I24" s="904"/>
      <c r="J24" s="335" t="s">
        <v>1569</v>
      </c>
      <c r="K24" s="336" t="s">
        <v>143</v>
      </c>
      <c r="L24" s="319" t="str">
        <f>VLOOKUP(A24,'[1]Electric Utilities'!$A$13:$Z$44,4,FALSE)</f>
        <v>Aligned with/Below NZE (&lt;1.5°C)</v>
      </c>
      <c r="M24" s="336" t="s">
        <v>143</v>
      </c>
      <c r="N24" s="254" t="str">
        <f>VLOOKUP(A24,'[1]Electric Utilities'!$A$13:$Z$44,6,FALSE)</f>
        <v>Aligned with APS (1.5°C - 1.7°C)</v>
      </c>
      <c r="O24" s="336" t="s">
        <v>143</v>
      </c>
      <c r="P24" s="254" t="str">
        <f>VLOOKUP(A24,'[1]Electric Utilities'!$A$13:$Z$44,8,FALSE)</f>
        <v>Aligned with /Above STEPS (&gt;2.5°C)</v>
      </c>
      <c r="Q24" s="336" t="s">
        <v>143</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884"/>
    </row>
    <row r="25" spans="1:24" s="164" customFormat="1" ht="23" customHeight="1">
      <c r="A25" s="889" t="s">
        <v>1088</v>
      </c>
      <c r="B25" s="890" t="s">
        <v>293</v>
      </c>
      <c r="C25" s="890" t="s">
        <v>168</v>
      </c>
      <c r="D25" s="900" t="s">
        <v>137</v>
      </c>
      <c r="E25" s="908" t="s">
        <v>1567</v>
      </c>
      <c r="F25" s="755" t="s">
        <v>143</v>
      </c>
      <c r="G25" s="908" t="s">
        <v>1570</v>
      </c>
      <c r="H25" s="755" t="s">
        <v>143</v>
      </c>
      <c r="I25" s="904"/>
      <c r="J25" s="335" t="s">
        <v>1569</v>
      </c>
      <c r="K25" s="336" t="s">
        <v>143</v>
      </c>
      <c r="L25" s="319" t="str">
        <f>VLOOKUP(A25,'[1]Electric Utilities'!$A$13:$Z$44,4,FALSE)</f>
        <v>Aligned with/Below NZE (&lt;1.5°C)</v>
      </c>
      <c r="M25" s="336" t="s">
        <v>143</v>
      </c>
      <c r="N25" s="254" t="str">
        <f>VLOOKUP(A25,'[1]Electric Utilities'!$A$13:$Z$44,6,FALSE)</f>
        <v>Aligned with /Above STEPS (&gt;2.5°C)</v>
      </c>
      <c r="O25" s="336" t="s">
        <v>143</v>
      </c>
      <c r="P25" s="254" t="str">
        <f>VLOOKUP(A25,'[1]Electric Utilities'!$A$13:$Z$44,8,FALSE)</f>
        <v>Aligned with APS (1.5°C - 1.7°C)</v>
      </c>
      <c r="Q25" s="336" t="s">
        <v>156</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6" customHeight="1">
      <c r="A26" s="889" t="s">
        <v>296</v>
      </c>
      <c r="B26" s="890" t="s">
        <v>297</v>
      </c>
      <c r="C26" s="890" t="s">
        <v>298</v>
      </c>
      <c r="D26" s="900" t="s">
        <v>137</v>
      </c>
      <c r="E26" s="908" t="s">
        <v>1573</v>
      </c>
      <c r="F26" s="755" t="s">
        <v>143</v>
      </c>
      <c r="G26" s="908" t="s">
        <v>1568</v>
      </c>
      <c r="H26" s="755" t="s">
        <v>143</v>
      </c>
      <c r="I26" s="904"/>
      <c r="J26" s="335" t="s">
        <v>1569</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 customHeight="1">
      <c r="A27" s="889" t="s">
        <v>1099</v>
      </c>
      <c r="B27" s="890" t="s">
        <v>302</v>
      </c>
      <c r="C27" s="890" t="s">
        <v>168</v>
      </c>
      <c r="D27" s="900" t="s">
        <v>137</v>
      </c>
      <c r="E27" s="908" t="s">
        <v>1568</v>
      </c>
      <c r="F27" s="755" t="s">
        <v>143</v>
      </c>
      <c r="G27" s="908" t="s">
        <v>829</v>
      </c>
      <c r="H27" s="755" t="s">
        <v>143</v>
      </c>
      <c r="I27" s="905"/>
      <c r="J27" s="335" t="s">
        <v>1569</v>
      </c>
      <c r="K27" s="336" t="s">
        <v>143</v>
      </c>
      <c r="L27" s="319" t="str">
        <f>VLOOKUP(A27,'[1]Electric Utilities'!$A$13:$Z$44,4,FALSE)</f>
        <v>Aligned with/Below NZE (&lt;1.5°C)</v>
      </c>
      <c r="M27" s="336" t="s">
        <v>143</v>
      </c>
      <c r="N27" s="254" t="str">
        <f>VLOOKUP(A27,'[1]Electric Utilities'!$A$13:$Z$44,6,FALSE)</f>
        <v>Above APS (&gt;1.7°C)</v>
      </c>
      <c r="O27" s="336" t="s">
        <v>145</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35" customHeight="1">
      <c r="A28" s="889" t="s">
        <v>308</v>
      </c>
      <c r="B28" s="890" t="s">
        <v>309</v>
      </c>
      <c r="C28" s="890" t="s">
        <v>310</v>
      </c>
      <c r="D28" s="900" t="s">
        <v>273</v>
      </c>
      <c r="E28" s="908" t="s">
        <v>1573</v>
      </c>
      <c r="F28" s="909" t="s">
        <v>975</v>
      </c>
      <c r="G28" s="908" t="s">
        <v>1573</v>
      </c>
      <c r="H28" s="909" t="s">
        <v>975</v>
      </c>
      <c r="I28" s="905"/>
      <c r="J28" s="335" t="s">
        <v>1569</v>
      </c>
      <c r="K28" s="336" t="s">
        <v>143</v>
      </c>
      <c r="L28" s="319" t="str">
        <f>VLOOKUP(A28,'[1]Electric Utilities'!$A$13:$Z$44,4,FALSE)</f>
        <v>Aligned with APS (1.5°C - 1.7°C)</v>
      </c>
      <c r="M28" s="336" t="s">
        <v>143</v>
      </c>
      <c r="N28" s="254" t="str">
        <f>VLOOKUP(A28,'[1]Electric Utilities'!$A$13:$Z$44,6,FALSE)</f>
        <v>Aligned with /Above STEPS (&gt;2.5°C)</v>
      </c>
      <c r="O28" s="336" t="s">
        <v>143</v>
      </c>
      <c r="P28" s="254" t="str">
        <f>VLOOKUP(A28,'[1]Electric Utilities'!$A$13:$Z$44,8,FALSE)</f>
        <v>Aligned with /Above STEPS (&gt;2.5°C)</v>
      </c>
      <c r="Q28" s="336" t="s">
        <v>143</v>
      </c>
      <c r="R28" s="254" t="str">
        <f>VLOOKUP(A28,'[1]Electric Utilities'!$A$13:$Z$44,10,FALSE)</f>
        <v>Aligned with /Above STEPS (&gt;2.5°C)</v>
      </c>
      <c r="S28" s="336" t="s">
        <v>143</v>
      </c>
      <c r="T28" s="254" t="str">
        <f>VLOOKUP(A28,'[1]Electric Utilities'!$A$13:$Z$44,12,FALSE)</f>
        <v>Aligned with /Above STEPS (&gt;2.5°C)</v>
      </c>
      <c r="U28" s="336" t="s">
        <v>143</v>
      </c>
      <c r="V28" s="312" t="str">
        <f>VLOOKUP(A28,'[1]Electric Utilities'!$A$13:$Z$44,14,FALSE)</f>
        <v>Aligned with /Above STEPS (&gt;2.5°C)</v>
      </c>
      <c r="W28" s="336" t="s">
        <v>143</v>
      </c>
      <c r="X28" s="166"/>
    </row>
    <row r="29" spans="1:24" s="164" customFormat="1" ht="23" customHeight="1">
      <c r="A29" s="891" t="s">
        <v>311</v>
      </c>
      <c r="B29" s="892" t="s">
        <v>312</v>
      </c>
      <c r="C29" s="892" t="s">
        <v>160</v>
      </c>
      <c r="D29" s="901" t="s">
        <v>972</v>
      </c>
      <c r="E29" s="908" t="s">
        <v>1567</v>
      </c>
      <c r="F29" s="755" t="s">
        <v>143</v>
      </c>
      <c r="G29" s="908" t="s">
        <v>1573</v>
      </c>
      <c r="H29" s="755" t="s">
        <v>143</v>
      </c>
      <c r="I29" s="905"/>
      <c r="J29" s="335" t="s">
        <v>829</v>
      </c>
      <c r="K29" s="336" t="s">
        <v>143</v>
      </c>
      <c r="L29" s="319" t="str">
        <f>VLOOKUP(A29,'[1]Electric Utilities'!$A$13:$Z$44,4,FALSE)</f>
        <v>Not Assessed</v>
      </c>
      <c r="M29" s="336" t="s">
        <v>143</v>
      </c>
      <c r="N29" s="254" t="str">
        <f>VLOOKUP(A29,'[1]Electric Utilities'!$A$13:$Z$44,6,FALSE)</f>
        <v>Not Assessed</v>
      </c>
      <c r="O29" s="336" t="s">
        <v>143</v>
      </c>
      <c r="P29" s="254" t="str">
        <f>VLOOKUP(A29,'[1]Electric Utilities'!$A$13:$Z$44,8,FALSE)</f>
        <v>Not Assessed</v>
      </c>
      <c r="Q29" s="336" t="s">
        <v>143</v>
      </c>
      <c r="R29" s="254" t="str">
        <f>VLOOKUP(A29,'[1]Electric Utilities'!$A$13:$Z$44,10,FALSE)</f>
        <v>Not Assessed</v>
      </c>
      <c r="S29" s="336" t="s">
        <v>143</v>
      </c>
      <c r="T29" s="254" t="str">
        <f>VLOOKUP(A29,'[1]Electric Utilities'!$A$13:$Z$44,12,FALSE)</f>
        <v>Not Assessed</v>
      </c>
      <c r="U29" s="336" t="s">
        <v>143</v>
      </c>
      <c r="V29" s="312" t="str">
        <f>VLOOKUP(A29,'[1]Electric Utilities'!$A$13:$Z$44,14,FALSE)</f>
        <v>Not Assessed</v>
      </c>
      <c r="W29" s="336" t="s">
        <v>143</v>
      </c>
      <c r="X29" s="884" t="s">
        <v>1577</v>
      </c>
    </row>
    <row r="30" spans="1:24" s="164" customFormat="1" ht="37" customHeight="1">
      <c r="A30" s="330" t="s">
        <v>315</v>
      </c>
      <c r="B30" s="331" t="s">
        <v>316</v>
      </c>
      <c r="C30" s="331" t="s">
        <v>972</v>
      </c>
      <c r="D30" s="902" t="s">
        <v>160</v>
      </c>
      <c r="E30" s="908" t="s">
        <v>1573</v>
      </c>
      <c r="F30" s="755" t="s">
        <v>145</v>
      </c>
      <c r="G30" s="908" t="s">
        <v>1570</v>
      </c>
      <c r="H30" s="755" t="s">
        <v>143</v>
      </c>
      <c r="I30" s="905"/>
      <c r="J30" s="335" t="s">
        <v>1569</v>
      </c>
      <c r="K30" s="336" t="s">
        <v>143</v>
      </c>
      <c r="L30" s="319" t="str">
        <f>VLOOKUP(A30,'[1]Electric Utilities'!$A$13:$Z$44,4,FALSE)</f>
        <v>Aligned with /Above STEPS (&gt;2.5°C)</v>
      </c>
      <c r="M30" s="336" t="s">
        <v>156</v>
      </c>
      <c r="N30" s="254" t="str">
        <f>VLOOKUP(A30,'[1]Electric Utilities'!$A$13:$Z$44,6,FALSE)</f>
        <v>Not Assessed</v>
      </c>
      <c r="O30" s="336" t="s">
        <v>143</v>
      </c>
      <c r="P30" s="254" t="str">
        <f>VLOOKUP(A30,'[1]Electric Utilities'!$A$13:$Z$44,8,FALSE)</f>
        <v>Aligned with /Above STEPS (&gt;2.5°C)</v>
      </c>
      <c r="Q30" s="336" t="s">
        <v>143</v>
      </c>
      <c r="R30" s="254" t="str">
        <f>VLOOKUP(A30,'[1]Electric Utilities'!$A$13:$Z$44,10,FALSE)</f>
        <v>Not Assessed</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6" customHeight="1">
      <c r="A31" s="282" t="s">
        <v>322</v>
      </c>
      <c r="B31" s="283" t="s">
        <v>323</v>
      </c>
      <c r="C31" s="283" t="s">
        <v>324</v>
      </c>
      <c r="D31" s="903" t="s">
        <v>137</v>
      </c>
      <c r="E31" s="908" t="s">
        <v>1573</v>
      </c>
      <c r="F31" s="755" t="s">
        <v>143</v>
      </c>
      <c r="G31" s="908" t="s">
        <v>1568</v>
      </c>
      <c r="H31" s="755" t="s">
        <v>143</v>
      </c>
      <c r="I31" s="905"/>
      <c r="J31" s="335" t="s">
        <v>1569</v>
      </c>
      <c r="K31" s="336" t="s">
        <v>143</v>
      </c>
      <c r="L31" s="319" t="str">
        <f>VLOOKUP(A31,'[1]Electric Utilities'!$A$13:$Z$44,4,FALSE)</f>
        <v>Aligned with/Below NZE (&lt;1.5°C)</v>
      </c>
      <c r="M31" s="336" t="s">
        <v>143</v>
      </c>
      <c r="N31" s="254" t="str">
        <f>VLOOKUP(A31,'[1]Electric Utilities'!$A$13:$Z$44,6,FALSE)</f>
        <v>Above APS (&gt;1.7°C)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32" customHeight="1">
      <c r="A32" s="282" t="s">
        <v>1144</v>
      </c>
      <c r="B32" s="283" t="s">
        <v>351</v>
      </c>
      <c r="C32" s="283" t="s">
        <v>352</v>
      </c>
      <c r="D32" s="903" t="s">
        <v>137</v>
      </c>
      <c r="E32" s="908" t="s">
        <v>1568</v>
      </c>
      <c r="F32" s="755" t="s">
        <v>143</v>
      </c>
      <c r="G32" s="908" t="s">
        <v>1570</v>
      </c>
      <c r="H32" s="755" t="s">
        <v>143</v>
      </c>
      <c r="I32" s="905"/>
      <c r="J32" s="335" t="s">
        <v>1569</v>
      </c>
      <c r="K32" s="336" t="s">
        <v>143</v>
      </c>
      <c r="L32" s="319" t="str">
        <f>VLOOKUP(A32,'[1]Electric Utilities'!$A$13:$Z$44,4,FALSE)</f>
        <v>Aligned with /Above STEPS (&gt;2.5°C)</v>
      </c>
      <c r="M32" s="336" t="s">
        <v>143</v>
      </c>
      <c r="N32" s="254" t="str">
        <f>VLOOKUP(A32,'[1]Electric Utilities'!$A$13:$Z$44,6,FALSE)</f>
        <v>Aligned with APS (1.5°C - 1.7°C)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25" customHeight="1">
      <c r="A33" s="282" t="s">
        <v>1154</v>
      </c>
      <c r="B33" s="283" t="s">
        <v>365</v>
      </c>
      <c r="C33" s="283" t="s">
        <v>366</v>
      </c>
      <c r="D33" s="903" t="s">
        <v>182</v>
      </c>
      <c r="E33" s="908" t="s">
        <v>1573</v>
      </c>
      <c r="F33" s="755" t="s">
        <v>143</v>
      </c>
      <c r="G33" s="908" t="s">
        <v>1570</v>
      </c>
      <c r="H33" s="755" t="s">
        <v>143</v>
      </c>
      <c r="I33" s="905"/>
      <c r="J33" s="335" t="s">
        <v>1569</v>
      </c>
      <c r="K33" s="336" t="s">
        <v>143</v>
      </c>
      <c r="L33" s="319" t="str">
        <f>VLOOKUP(A33,'[1]Electric Utilities'!$A$13:$Z$44,4,FALSE)</f>
        <v>Aligned with APS (1.5°C - 1.7°C)</v>
      </c>
      <c r="M33" s="336" t="s">
        <v>143</v>
      </c>
      <c r="N33" s="254" t="str">
        <f>VLOOKUP(A33,'[1]Electric Utilities'!$A$13:$Z$44,6,FALSE)</f>
        <v>Aligned with /Above STEPS (&gt;2.5°C)</v>
      </c>
      <c r="O33" s="336" t="s">
        <v>143</v>
      </c>
      <c r="P33" s="254" t="str">
        <f>VLOOKUP(A33,'[1]Electric Utilities'!$A$13:$Z$44,8,FALSE)</f>
        <v>Aligned with /Above STEPS (&gt;2.5°C)</v>
      </c>
      <c r="Q33" s="336" t="s">
        <v>143</v>
      </c>
      <c r="R33" s="254" t="str">
        <f>VLOOKUP(A33,'[1]Electric Utilities'!$A$13:$Z$44,10,FALSE)</f>
        <v>Aligned with /Above STEPS (&gt;2.5°C)</v>
      </c>
      <c r="S33" s="336" t="s">
        <v>143</v>
      </c>
      <c r="T33" s="254" t="str">
        <f>VLOOKUP(A33,'[1]Electric Utilities'!$A$13:$Z$44,12,FALSE)</f>
        <v>Aligned with /Above STEPS (&gt;2.5°C)</v>
      </c>
      <c r="U33" s="336" t="s">
        <v>143</v>
      </c>
      <c r="V33" s="312" t="str">
        <f>VLOOKUP(A33,'[1]Electric Utilities'!$A$13:$Z$44,14,FALSE)</f>
        <v>Aligned with /Above STEPS (&gt;2.5°C)</v>
      </c>
      <c r="W33" s="336" t="s">
        <v>143</v>
      </c>
      <c r="X33" s="166"/>
    </row>
    <row r="34" spans="1:24" s="164" customFormat="1" ht="37" customHeight="1">
      <c r="A34" s="282" t="s">
        <v>1172</v>
      </c>
      <c r="B34" s="283" t="s">
        <v>382</v>
      </c>
      <c r="C34" s="283" t="s">
        <v>986</v>
      </c>
      <c r="D34" s="903" t="s">
        <v>137</v>
      </c>
      <c r="E34" s="908" t="s">
        <v>1567</v>
      </c>
      <c r="F34" s="755" t="s">
        <v>143</v>
      </c>
      <c r="G34" s="908" t="s">
        <v>1570</v>
      </c>
      <c r="H34" s="755" t="s">
        <v>143</v>
      </c>
      <c r="I34" s="905"/>
      <c r="J34" s="335" t="s">
        <v>1569</v>
      </c>
      <c r="K34" s="336" t="s">
        <v>143</v>
      </c>
      <c r="L34" s="319" t="str">
        <f>VLOOKUP(A34,'[1]Electric Utilities'!$A$13:$Z$44,4,FALSE)</f>
        <v>Not Assessed</v>
      </c>
      <c r="M34" s="336" t="s">
        <v>143</v>
      </c>
      <c r="N34" s="254" t="str">
        <f>VLOOKUP(A34,'[1]Electric Utilities'!$A$13:$Z$44,6,FALSE)</f>
        <v>Aligned with APS (1.5°C - 1.7°C)</v>
      </c>
      <c r="O34" s="336" t="s">
        <v>143</v>
      </c>
      <c r="P34" s="254" t="str">
        <f>VLOOKUP(A34,'[1]Electric Utilities'!$A$13:$Z$44,8,FALSE)</f>
        <v>Aligned with /Above STEPS (&gt;2.5°C)</v>
      </c>
      <c r="Q34" s="336" t="s">
        <v>143</v>
      </c>
      <c r="R34" s="254" t="str">
        <f>VLOOKUP(A34,'[1]Electric Utilities'!$A$13:$Z$44,10,FALSE)</f>
        <v>Not Assessed</v>
      </c>
      <c r="S34" s="336" t="s">
        <v>143</v>
      </c>
      <c r="T34" s="254" t="str">
        <f>VLOOKUP(A34,'[1]Electric Utilities'!$A$13:$Z$44,12,FALSE)</f>
        <v>Not Assessed</v>
      </c>
      <c r="U34" s="336" t="s">
        <v>143</v>
      </c>
      <c r="V34" s="312" t="str">
        <f>VLOOKUP(A34,'[1]Electric Utilities'!$A$13:$Z$44,14,FALSE)</f>
        <v>Aligned with /Above STEPS (&gt;2.5°C)</v>
      </c>
      <c r="W34" s="336" t="s">
        <v>143</v>
      </c>
      <c r="X34" s="166"/>
    </row>
    <row r="35" spans="1:24" s="164" customFormat="1" ht="34" customHeight="1">
      <c r="A35" s="282" t="s">
        <v>1179</v>
      </c>
      <c r="B35" s="283" t="s">
        <v>388</v>
      </c>
      <c r="C35" s="283" t="s">
        <v>972</v>
      </c>
      <c r="D35" s="903" t="s">
        <v>160</v>
      </c>
      <c r="E35" s="908" t="s">
        <v>1568</v>
      </c>
      <c r="F35" s="755" t="s">
        <v>143</v>
      </c>
      <c r="G35" s="908" t="s">
        <v>1568</v>
      </c>
      <c r="H35" s="755" t="s">
        <v>143</v>
      </c>
      <c r="I35" s="905"/>
      <c r="J35" s="335" t="s">
        <v>1569</v>
      </c>
      <c r="K35" s="336" t="s">
        <v>143</v>
      </c>
      <c r="L35" s="319" t="str">
        <f>VLOOKUP(A35,'[1]Electric Utilities'!$A$13:$Z$44,4,FALSE)</f>
        <v>Aligned with/Below NZE (&lt;1.5°C)</v>
      </c>
      <c r="M35" s="336" t="s">
        <v>143</v>
      </c>
      <c r="N35" s="254" t="str">
        <f>VLOOKUP(A35,'[1]Electric Utilities'!$A$13:$Z$44,6,FALSE)</f>
        <v>Aligned with APS (1.5°C - 1.7°C)</v>
      </c>
      <c r="O35" s="336" t="s">
        <v>143</v>
      </c>
      <c r="P35" s="254" t="str">
        <f>VLOOKUP(A35,'[1]Electric Utilities'!$A$13:$Z$44,8,FALSE)</f>
        <v>Aligned with/Below NZE (&lt;1.5°C)</v>
      </c>
      <c r="Q35" s="336" t="s">
        <v>143</v>
      </c>
      <c r="R35" s="254" t="str">
        <f>VLOOKUP(A35,'[1]Electric Utilities'!$A$13:$Z$44,10,FALSE)</f>
        <v>Aligned with /Above STEPS (&gt;2.5°C)</v>
      </c>
      <c r="S35" s="336" t="s">
        <v>143</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4" customHeight="1">
      <c r="A36" s="282" t="s">
        <v>1184</v>
      </c>
      <c r="B36" s="283" t="s">
        <v>394</v>
      </c>
      <c r="C36" s="283" t="s">
        <v>972</v>
      </c>
      <c r="D36" s="903" t="s">
        <v>160</v>
      </c>
      <c r="E36" s="908" t="s">
        <v>1568</v>
      </c>
      <c r="F36" s="755" t="s">
        <v>143</v>
      </c>
      <c r="G36" s="908" t="s">
        <v>1570</v>
      </c>
      <c r="H36" s="755" t="s">
        <v>143</v>
      </c>
      <c r="I36" s="905"/>
      <c r="J36" s="335" t="s">
        <v>1569</v>
      </c>
      <c r="K36" s="336" t="s">
        <v>143</v>
      </c>
      <c r="L36" s="319" t="str">
        <f>VLOOKUP(A36,'[1]Electric Utilities'!$A$13:$Z$44,4,FALSE)</f>
        <v>Aligned with/Below NZE (&lt;1.5°C)</v>
      </c>
      <c r="M36" s="336" t="s">
        <v>145</v>
      </c>
      <c r="N36" s="254" t="str">
        <f>VLOOKUP(A36,'[1]Electric Utilities'!$A$13:$Z$44,6,FALSE)</f>
        <v>Aligned with/Below NZE (&lt;1.5°C)</v>
      </c>
      <c r="O36" s="336" t="s">
        <v>143</v>
      </c>
      <c r="P36" s="254" t="str">
        <f>VLOOKUP(A36,'[1]Electric Utilities'!$A$13:$Z$44,8,FALSE)</f>
        <v>Aligned with /Above STEPS (&gt;2.5°C)</v>
      </c>
      <c r="Q36" s="336" t="s">
        <v>143</v>
      </c>
      <c r="R36" s="254" t="str">
        <f>VLOOKUP(A36,'[1]Electric Utilities'!$A$13:$Z$44,10,FALSE)</f>
        <v>Not Assessed</v>
      </c>
      <c r="S36" s="336" t="s">
        <v>829</v>
      </c>
      <c r="T36" s="254" t="str">
        <f>VLOOKUP(A36,'[1]Electric Utilities'!$A$13:$Z$44,12,FALSE)</f>
        <v>Aligned with /Above STEPS (&gt;2.5°C)</v>
      </c>
      <c r="U36" s="336" t="s">
        <v>143</v>
      </c>
      <c r="V36" s="312" t="str">
        <f>VLOOKUP(A36,'[1]Electric Utilities'!$A$13:$Z$44,14,FALSE)</f>
        <v>Aligned with /Above STEPS (&gt;2.5°C)</v>
      </c>
      <c r="W36" s="336" t="s">
        <v>143</v>
      </c>
      <c r="X36" s="166"/>
    </row>
    <row r="37" spans="1:24" s="164" customFormat="1" ht="23" customHeight="1">
      <c r="A37" s="282" t="s">
        <v>1578</v>
      </c>
      <c r="B37" s="283" t="s">
        <v>396</v>
      </c>
      <c r="C37" s="283" t="s">
        <v>221</v>
      </c>
      <c r="D37" s="903" t="s">
        <v>182</v>
      </c>
      <c r="E37" s="908" t="s">
        <v>1567</v>
      </c>
      <c r="F37" s="755" t="s">
        <v>143</v>
      </c>
      <c r="G37" s="908" t="s">
        <v>1567</v>
      </c>
      <c r="H37" s="755" t="s">
        <v>143</v>
      </c>
      <c r="I37" s="905"/>
      <c r="J37" s="335" t="s">
        <v>1569</v>
      </c>
      <c r="K37" s="336" t="s">
        <v>143</v>
      </c>
      <c r="L37" s="319" t="str">
        <f>VLOOKUP(A37,'[1]Electric Utilities'!$A$13:$Z$44,4,FALSE)</f>
        <v>Aligned with /Above STEPS (&gt;2.5°C)</v>
      </c>
      <c r="M37" s="336" t="s">
        <v>143</v>
      </c>
      <c r="N37" s="254" t="str">
        <f>VLOOKUP(A37,'[1]Electric Utilities'!$A$13:$Z$44,6,FALSE)</f>
        <v>Aligned with APS (1.5°C - 1.7°C)</v>
      </c>
      <c r="O37" s="336" t="s">
        <v>145</v>
      </c>
      <c r="P37" s="254" t="str">
        <f>VLOOKUP(A37,'[1]Electric Utilities'!$A$13:$Z$44,8,FALSE)</f>
        <v>Not Assessed</v>
      </c>
      <c r="Q37" s="336" t="s">
        <v>143</v>
      </c>
      <c r="R37" s="254" t="str">
        <f>VLOOKUP(A37,'[1]Electric Utilities'!$A$13:$Z$44,10,FALSE)</f>
        <v>Not Assessed</v>
      </c>
      <c r="S37" s="336" t="s">
        <v>143</v>
      </c>
      <c r="T37" s="254" t="str">
        <f>VLOOKUP(A37,'[1]Electric Utilities'!$A$13:$Z$44,12,FALSE)</f>
        <v>Aligned with/Below NZE (&lt;1.5°C)</v>
      </c>
      <c r="U37" s="336" t="s">
        <v>143</v>
      </c>
      <c r="V37" s="312" t="str">
        <f>VLOOKUP(A37,'[1]Electric Utilities'!$A$13:$Z$44,14,FALSE)</f>
        <v>Aligned with /Above STEPS (&gt;2.5°C)</v>
      </c>
      <c r="W37" s="336" t="s">
        <v>143</v>
      </c>
      <c r="X37" s="166"/>
    </row>
    <row r="38" spans="1:24" s="164" customFormat="1" ht="23" customHeight="1">
      <c r="A38" s="282" t="s">
        <v>346</v>
      </c>
      <c r="B38" s="283" t="s">
        <v>347</v>
      </c>
      <c r="C38" s="283" t="s">
        <v>152</v>
      </c>
      <c r="D38" s="903" t="s">
        <v>153</v>
      </c>
      <c r="E38" s="908" t="s">
        <v>1568</v>
      </c>
      <c r="F38" s="755" t="s">
        <v>143</v>
      </c>
      <c r="G38" s="908" t="s">
        <v>1568</v>
      </c>
      <c r="H38" s="755" t="s">
        <v>143</v>
      </c>
      <c r="I38" s="905"/>
      <c r="J38" s="335" t="s">
        <v>1569</v>
      </c>
      <c r="K38" s="336" t="s">
        <v>156</v>
      </c>
      <c r="L38" s="319" t="str">
        <f>VLOOKUP(A38,'[1]Electric Utilities'!$A$13:$Z$46,4,FALSE)</f>
        <v>Aligned with/Below NZE (&lt;1.5°C)</v>
      </c>
      <c r="M38" s="336" t="s">
        <v>143</v>
      </c>
      <c r="N38" s="254" t="str">
        <f>VLOOKUP(A38,'[1]Electric Utilities'!$A$13:$Z$46,6,FALSE)</f>
        <v>Aligned with/Below NZE (&lt;1.5°C)</v>
      </c>
      <c r="O38" s="336" t="s">
        <v>145</v>
      </c>
      <c r="P38" s="254" t="str">
        <f>VLOOKUP(A38,'[1]Electric Utilities'!$A$13:$Z$46,8,FALSE)</f>
        <v>Aligned with /Above STEPS (&gt;2.5°C)</v>
      </c>
      <c r="Q38" s="336" t="s">
        <v>143</v>
      </c>
      <c r="R38" s="254" t="str">
        <f>VLOOKUP(A38,'[1]Electric Utilities'!$A$13:$Z$46,10,FALSE)</f>
        <v>Not Assessed</v>
      </c>
      <c r="S38" s="336" t="s">
        <v>143</v>
      </c>
      <c r="T38" s="254" t="str">
        <f>VLOOKUP(A38,'[1]Electric Utilities'!$A$13:$Z$46,12,FALSE)</f>
        <v>Aligned with/Below NZE (&lt;1.5°C)</v>
      </c>
      <c r="U38" s="336" t="s">
        <v>143</v>
      </c>
      <c r="V38" s="312" t="str">
        <f>VLOOKUP(A38,'[1]Electric Utilities'!$A$13:$Z$46,14,FALSE)</f>
        <v>Aligned with /Above STEPS (&gt;2.5°C)</v>
      </c>
      <c r="W38" s="336" t="s">
        <v>143</v>
      </c>
      <c r="X38" s="166" t="s">
        <v>1579</v>
      </c>
    </row>
    <row r="39" spans="1:24" s="164" customFormat="1" ht="19" customHeight="1">
      <c r="A39" s="282" t="s">
        <v>1212</v>
      </c>
      <c r="B39" s="283" t="s">
        <v>430</v>
      </c>
      <c r="C39" s="283" t="s">
        <v>431</v>
      </c>
      <c r="D39" s="903" t="s">
        <v>137</v>
      </c>
      <c r="E39" s="908" t="s">
        <v>1568</v>
      </c>
      <c r="F39" s="755" t="s">
        <v>143</v>
      </c>
      <c r="G39" s="908" t="s">
        <v>1568</v>
      </c>
      <c r="H39" s="755" t="s">
        <v>143</v>
      </c>
      <c r="I39" s="905"/>
      <c r="J39" s="335" t="s">
        <v>1569</v>
      </c>
      <c r="K39" s="336" t="s">
        <v>143</v>
      </c>
      <c r="L39" s="319" t="str">
        <f>VLOOKUP(A39,'[1]Electric Utilities'!$A$13:$Z$44,4,FALSE)</f>
        <v>Above APS (&gt;1.7°C)</v>
      </c>
      <c r="M39" s="336" t="s">
        <v>156</v>
      </c>
      <c r="N39" s="254" t="str">
        <f>VLOOKUP(A39,'[1]Electric Utilities'!$A$13:$Z$44,6,FALSE)</f>
        <v>Aligned with /Above STEPS (&gt;2.5°C)</v>
      </c>
      <c r="O39" s="336" t="s">
        <v>143</v>
      </c>
      <c r="P39" s="254" t="str">
        <f>VLOOKUP(A39,'[1]Electric Utilities'!$A$13:$Z$44,8,FALSE)</f>
        <v>Not Assessed</v>
      </c>
      <c r="Q39" s="336" t="s">
        <v>143</v>
      </c>
      <c r="R39" s="254" t="str">
        <f>VLOOKUP(A39,'[1]Electric Utilities'!$A$13:$Z$44,10,FALSE)</f>
        <v>Not Assessed</v>
      </c>
      <c r="S39" s="336" t="s">
        <v>143</v>
      </c>
      <c r="T39" s="254" t="str">
        <f>VLOOKUP(A39,'[1]Electric Utilities'!$A$13:$Z$44,12,FALSE)</f>
        <v>Aligned with /Above STEPS (&gt;2.5°C)</v>
      </c>
      <c r="U39" s="336" t="s">
        <v>143</v>
      </c>
      <c r="V39" s="312" t="str">
        <f>VLOOKUP(A39,'[1]Electric Utilities'!$A$13:$Z$44,14,FALSE)</f>
        <v>Aligned with /Above STEPS (&gt;2.5°C)</v>
      </c>
      <c r="W39" s="336" t="s">
        <v>143</v>
      </c>
      <c r="X39" s="166"/>
    </row>
    <row r="40" spans="1:24" s="164" customFormat="1" ht="27" customHeight="1">
      <c r="A40" s="282" t="s">
        <v>432</v>
      </c>
      <c r="B40" s="283" t="s">
        <v>433</v>
      </c>
      <c r="C40" s="283" t="s">
        <v>1580</v>
      </c>
      <c r="D40" s="903" t="s">
        <v>182</v>
      </c>
      <c r="E40" s="908" t="s">
        <v>1568</v>
      </c>
      <c r="F40" s="755" t="s">
        <v>143</v>
      </c>
      <c r="G40" s="908" t="s">
        <v>1570</v>
      </c>
      <c r="H40" s="755" t="s">
        <v>143</v>
      </c>
      <c r="I40" s="905"/>
      <c r="J40" s="335" t="s">
        <v>1569</v>
      </c>
      <c r="K40" s="336" t="s">
        <v>143</v>
      </c>
      <c r="L40" s="319" t="str">
        <f>VLOOKUP(A40,'[1]Electric Utilities'!$A$13:$Z$44,4,FALSE)</f>
        <v>Aligned with/Below NZE (&lt;1.5°C)</v>
      </c>
      <c r="M40" s="336" t="s">
        <v>143</v>
      </c>
      <c r="N40" s="254" t="str">
        <f>VLOOKUP(A40,'[1]Electric Utilities'!$A$13:$Z$44,6,FALSE)</f>
        <v>Aligned with /Above STEPS (&gt;2.5°C)</v>
      </c>
      <c r="O40" s="336" t="s">
        <v>143</v>
      </c>
      <c r="P40" s="254" t="str">
        <f>VLOOKUP(A40,'[1]Electric Utilities'!$A$13:$Z$44,8,FALSE)</f>
        <v>Aligned with /Above STEPS (&gt;2.5°C)</v>
      </c>
      <c r="Q40" s="336" t="s">
        <v>143</v>
      </c>
      <c r="R40" s="254" t="str">
        <f>VLOOKUP(A40,'[1]Electric Utilities'!$A$13:$Z$44,10,FALSE)</f>
        <v>Not Assessed</v>
      </c>
      <c r="S40" s="336" t="s">
        <v>143</v>
      </c>
      <c r="T40" s="254" t="str">
        <f>VLOOKUP(A40,'[1]Electric Utilities'!$A$13:$Z$44,12,FALSE)</f>
        <v>Not Assessed</v>
      </c>
      <c r="U40" s="336" t="s">
        <v>143</v>
      </c>
      <c r="V40" s="312" t="str">
        <f>VLOOKUP(A40,'[1]Electric Utilities'!$A$13:$Z$44,14,FALSE)</f>
        <v>Aligned with /Above STEPS (&gt;2.5°C)</v>
      </c>
      <c r="W40" s="336" t="s">
        <v>143</v>
      </c>
      <c r="X40" s="166"/>
    </row>
    <row r="41" spans="1:24" s="164" customFormat="1" ht="34" customHeight="1">
      <c r="A41" s="282" t="s">
        <v>434</v>
      </c>
      <c r="B41" s="283" t="s">
        <v>435</v>
      </c>
      <c r="C41" s="283" t="s">
        <v>972</v>
      </c>
      <c r="D41" s="903" t="s">
        <v>160</v>
      </c>
      <c r="E41" s="908" t="s">
        <v>1567</v>
      </c>
      <c r="F41" s="755" t="s">
        <v>143</v>
      </c>
      <c r="G41" s="908" t="s">
        <v>1568</v>
      </c>
      <c r="H41" s="755" t="s">
        <v>143</v>
      </c>
      <c r="I41" s="905"/>
      <c r="J41" s="335" t="s">
        <v>1569</v>
      </c>
      <c r="K41" s="336" t="s">
        <v>143</v>
      </c>
      <c r="L41" s="319" t="str">
        <f>VLOOKUP(A41,'[1]Electric Utilities'!$A$13:$Z$44,4,FALSE)</f>
        <v>Aligned with APS (1.5°C - 1.7°C)</v>
      </c>
      <c r="M41" s="336" t="s">
        <v>143</v>
      </c>
      <c r="N41" s="254" t="str">
        <f>VLOOKUP(A41,'[1]Electric Utilities'!$A$13:$Z$44,6,FALSE)</f>
        <v>Aligned with APS (1.5°C - 1.7°C)</v>
      </c>
      <c r="O41" s="336" t="s">
        <v>143</v>
      </c>
      <c r="P41" s="254" t="str">
        <f>VLOOKUP(A41,'[1]Electric Utilities'!$A$13:$Z$44,8,FALSE)</f>
        <v>Not Assessed</v>
      </c>
      <c r="Q41" s="336" t="s">
        <v>143</v>
      </c>
      <c r="R41" s="254" t="str">
        <f>VLOOKUP(A41,'[1]Electric Utilities'!$A$13:$Z$44,10,FALSE)</f>
        <v>Not Assessed</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27" customHeight="1">
      <c r="A42" s="282" t="s">
        <v>457</v>
      </c>
      <c r="B42" s="283" t="s">
        <v>458</v>
      </c>
      <c r="C42" s="283" t="s">
        <v>197</v>
      </c>
      <c r="D42" s="903" t="s">
        <v>137</v>
      </c>
      <c r="E42" s="908" t="s">
        <v>1573</v>
      </c>
      <c r="F42" s="755" t="s">
        <v>143</v>
      </c>
      <c r="G42" s="908" t="s">
        <v>1568</v>
      </c>
      <c r="H42" s="755" t="s">
        <v>143</v>
      </c>
      <c r="I42" s="905"/>
      <c r="J42" s="335" t="s">
        <v>1569</v>
      </c>
      <c r="K42" s="336" t="s">
        <v>143</v>
      </c>
      <c r="L42" s="319" t="str">
        <f>VLOOKUP(A42,'[1]Electric Utilities'!$A$13:$Z$44,4,FALSE)</f>
        <v>Aligned with/Below NZE (&lt;1.5°C)</v>
      </c>
      <c r="M42" s="336" t="s">
        <v>143</v>
      </c>
      <c r="N42" s="254" t="str">
        <f>VLOOKUP(A42,'[1]Electric Utilities'!$A$13:$Z$44,6,FALSE)</f>
        <v>Aligned with/Below NZE (&lt;1.5°C)</v>
      </c>
      <c r="O42" s="336" t="s">
        <v>143</v>
      </c>
      <c r="P42" s="254" t="str">
        <f>VLOOKUP(A42,'[1]Electric Utilities'!$A$13:$Z$44,8,FALSE)</f>
        <v>Aligned with /Above STEPS (&gt;2.5°C)</v>
      </c>
      <c r="Q42" s="336" t="s">
        <v>143</v>
      </c>
      <c r="R42" s="254" t="str">
        <f>VLOOKUP(A42,'[1]Electric Utilities'!$A$13:$Z$44,10,FALSE)</f>
        <v>Aligned with /Above STEPS (&gt;2.5°C)</v>
      </c>
      <c r="S42" s="336" t="s">
        <v>143</v>
      </c>
      <c r="T42" s="254" t="str">
        <f>VLOOKUP(A42,'[1]Electric Utilities'!$A$13:$Z$44,12,FALSE)</f>
        <v>Aligned with /Above STEPS (&gt;2.5°C)</v>
      </c>
      <c r="U42" s="336" t="s">
        <v>143</v>
      </c>
      <c r="V42" s="312" t="str">
        <f>VLOOKUP(A42,'[1]Electric Utilities'!$A$13:$Z$44,14,FALSE)</f>
        <v>Aligned with /Above STEPS (&gt;2.5°C)</v>
      </c>
      <c r="W42" s="336" t="s">
        <v>143</v>
      </c>
      <c r="X42" s="166"/>
    </row>
    <row r="43" spans="1:24" s="164" customFormat="1" ht="34" customHeight="1">
      <c r="A43" s="282" t="s">
        <v>1260</v>
      </c>
      <c r="B43" s="284" t="s">
        <v>484</v>
      </c>
      <c r="C43" s="283" t="s">
        <v>986</v>
      </c>
      <c r="D43" s="903" t="s">
        <v>137</v>
      </c>
      <c r="E43" s="908" t="s">
        <v>1573</v>
      </c>
      <c r="F43" s="755" t="s">
        <v>143</v>
      </c>
      <c r="G43" s="908" t="s">
        <v>1568</v>
      </c>
      <c r="H43" s="755" t="s">
        <v>143</v>
      </c>
      <c r="I43" s="905"/>
      <c r="J43" s="335" t="s">
        <v>1569</v>
      </c>
      <c r="K43" s="336" t="s">
        <v>143</v>
      </c>
      <c r="L43" s="319" t="str">
        <f>VLOOKUP(A43,'[1]Electric Utilities'!$A$13:$Z$44,4,FALSE)</f>
        <v>Not Assessed</v>
      </c>
      <c r="M43" s="336" t="s">
        <v>143</v>
      </c>
      <c r="N43" s="254" t="str">
        <f>VLOOKUP(A43,'[1]Electric Utilities'!$A$13:$Z$44,6,FALSE)</f>
        <v>Aligned with /Above STEPS (&gt;2.5°C)</v>
      </c>
      <c r="O43" s="336" t="s">
        <v>143</v>
      </c>
      <c r="P43" s="254" t="str">
        <f>VLOOKUP(A43,'[1]Electric Utilities'!$A$13:$Z$44,8,FALSE)</f>
        <v>Aligned with/Below NZE (&lt;1.5°C)</v>
      </c>
      <c r="Q43" s="336" t="s">
        <v>145</v>
      </c>
      <c r="R43" s="254" t="str">
        <f>VLOOKUP(A43,'[1]Electric Utilities'!$A$13:$Z$44,10,FALSE)</f>
        <v>Not Assessed</v>
      </c>
      <c r="S43" s="336" t="s">
        <v>143</v>
      </c>
      <c r="T43" s="254" t="str">
        <f>VLOOKUP(A43,'[1]Electric Utilities'!$A$13:$Z$44,12,FALSE)</f>
        <v>Aligned with /Above STEPS (&gt;2.5°C)</v>
      </c>
      <c r="U43" s="336" t="s">
        <v>143</v>
      </c>
      <c r="V43" s="312" t="str">
        <f>VLOOKUP(A43,'[1]Electric Utilities'!$A$13:$Z$44,14,FALSE)</f>
        <v>Aligned with /Above STEPS (&gt;2.5°C)</v>
      </c>
      <c r="W43" s="336" t="s">
        <v>156</v>
      </c>
      <c r="X43" s="166"/>
    </row>
    <row r="44" spans="1:24" s="164" customFormat="1" ht="27" customHeight="1">
      <c r="A44" s="282" t="s">
        <v>1278</v>
      </c>
      <c r="B44" s="283" t="s">
        <v>498</v>
      </c>
      <c r="C44" s="283" t="s">
        <v>972</v>
      </c>
      <c r="D44" s="903" t="s">
        <v>160</v>
      </c>
      <c r="E44" s="908" t="s">
        <v>1568</v>
      </c>
      <c r="F44" s="755" t="s">
        <v>143</v>
      </c>
      <c r="G44" s="908" t="s">
        <v>1570</v>
      </c>
      <c r="H44" s="755" t="s">
        <v>143</v>
      </c>
      <c r="I44" s="905"/>
      <c r="J44" s="335" t="s">
        <v>1569</v>
      </c>
      <c r="K44" s="336" t="s">
        <v>143</v>
      </c>
      <c r="L44" s="319" t="str">
        <f>VLOOKUP(A44,'[1]Electric Utilities'!$A$13:$Z$44,4,FALSE)</f>
        <v>Aligned with APS (1.5°C - 1.7°C)</v>
      </c>
      <c r="M44" s="336" t="s">
        <v>143</v>
      </c>
      <c r="N44" s="254" t="str">
        <f>VLOOKUP(A44,'[1]Electric Utilities'!$A$13:$Z$44,6,FALSE)</f>
        <v>Aligned with APS (1.5°C - 1.7°C)</v>
      </c>
      <c r="O44" s="336" t="s">
        <v>145</v>
      </c>
      <c r="P44" s="254" t="str">
        <f>VLOOKUP(A44,'[1]Electric Utilities'!$A$13:$Z$44,8,FALSE)</f>
        <v>Aligned with /Above STEPS (&gt;2.5°C)</v>
      </c>
      <c r="Q44" s="336" t="s">
        <v>143</v>
      </c>
      <c r="R44" s="254" t="str">
        <f>VLOOKUP(A44,'[1]Electric Utilities'!$A$13:$Z$44,10,FALSE)</f>
        <v>Aligned with APS (1.5°C - 1.7°C)</v>
      </c>
      <c r="S44" s="336" t="s">
        <v>156</v>
      </c>
      <c r="T44" s="254" t="str">
        <f>VLOOKUP(A44,'[1]Electric Utilities'!$A$13:$Z$44,12,FALSE)</f>
        <v>Aligned with /Above STEPS (&gt;2.5°C)</v>
      </c>
      <c r="U44" s="336" t="s">
        <v>143</v>
      </c>
      <c r="V44" s="312" t="str">
        <f>VLOOKUP(A44,'[1]Electric Utilities'!$A$13:$Z$44,14,FALSE)</f>
        <v>Aligned with /Above STEPS (&gt;2.5°C)</v>
      </c>
      <c r="W44" s="336" t="s">
        <v>143</v>
      </c>
      <c r="X44" s="166"/>
    </row>
    <row r="45" spans="1:24" s="164" customFormat="1" ht="25" customHeight="1">
      <c r="A45" s="282" t="s">
        <v>1581</v>
      </c>
      <c r="B45" s="283" t="s">
        <v>526</v>
      </c>
      <c r="C45" s="283" t="s">
        <v>972</v>
      </c>
      <c r="D45" s="903" t="s">
        <v>160</v>
      </c>
      <c r="E45" s="908" t="s">
        <v>1568</v>
      </c>
      <c r="F45" s="755" t="s">
        <v>143</v>
      </c>
      <c r="G45" s="908" t="s">
        <v>1570</v>
      </c>
      <c r="H45" s="755" t="s">
        <v>143</v>
      </c>
      <c r="I45" s="905"/>
      <c r="J45" s="335" t="s">
        <v>1569</v>
      </c>
      <c r="K45" s="336" t="s">
        <v>143</v>
      </c>
      <c r="L45" s="319" t="str">
        <f>VLOOKUP(A45,'[1]Electric Utilities'!$A$13:$Z$46,4,FALSE)</f>
        <v>Aligned with/Below NZE (&lt;1.5°C)</v>
      </c>
      <c r="M45" s="336" t="s">
        <v>143</v>
      </c>
      <c r="N45" s="254" t="str">
        <f>VLOOKUP(A45,'[1]Electric Utilities'!$A$13:$Z$46,6,FALSE)</f>
        <v>Aligned with APS (1.5°C - 1.7°C)</v>
      </c>
      <c r="O45" s="336" t="s">
        <v>143</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36" customHeight="1">
      <c r="A46" s="337" t="s">
        <v>1310</v>
      </c>
      <c r="B46" s="283" t="s">
        <v>534</v>
      </c>
      <c r="C46" s="283" t="s">
        <v>972</v>
      </c>
      <c r="D46" s="903" t="s">
        <v>160</v>
      </c>
      <c r="E46" s="908" t="s">
        <v>1567</v>
      </c>
      <c r="F46" s="755" t="s">
        <v>145</v>
      </c>
      <c r="G46" s="908" t="s">
        <v>1568</v>
      </c>
      <c r="H46" s="755" t="s">
        <v>143</v>
      </c>
      <c r="I46" s="905"/>
      <c r="J46" s="335" t="s">
        <v>1569</v>
      </c>
      <c r="K46" s="336" t="s">
        <v>143</v>
      </c>
      <c r="L46" s="319" t="str">
        <f>VLOOKUP(A46,'[1]Electric Utilities'!$A$13:$Z$46,4,FALSE)</f>
        <v>Aligned with/Below NZE (&lt;1.5°C)</v>
      </c>
      <c r="M46" s="336" t="s">
        <v>143</v>
      </c>
      <c r="N46" s="254" t="str">
        <f>VLOOKUP(A46,'[1]Electric Utilities'!$A$13:$Z$46,6,FALSE)</f>
        <v>Aligned with APS (1.5°C - 1.7°C)</v>
      </c>
      <c r="O46" s="336" t="s">
        <v>145</v>
      </c>
      <c r="P46" s="254" t="str">
        <f>VLOOKUP(A46,'[1]Electric Utilities'!$A$13:$Z$46,8,FALSE)</f>
        <v>Aligned with /Above STEPS (&gt;2.5°C)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29" customHeight="1">
      <c r="A47" s="337" t="s">
        <v>541</v>
      </c>
      <c r="B47" s="283" t="s">
        <v>542</v>
      </c>
      <c r="C47" s="283" t="s">
        <v>972</v>
      </c>
      <c r="D47" s="903" t="s">
        <v>160</v>
      </c>
      <c r="E47" s="908" t="s">
        <v>1567</v>
      </c>
      <c r="F47" s="755" t="s">
        <v>143</v>
      </c>
      <c r="G47" s="908" t="s">
        <v>1568</v>
      </c>
      <c r="H47" s="755" t="s">
        <v>143</v>
      </c>
      <c r="I47" s="906"/>
      <c r="J47" s="335" t="s">
        <v>1569</v>
      </c>
      <c r="K47" s="336" t="s">
        <v>143</v>
      </c>
      <c r="L47" s="319" t="str">
        <f>VLOOKUP(A47,'[1]Electric Utilities'!$A$13:$Z$46,4,FALSE)</f>
        <v>Aligned with/Below NZE (&lt;1.5°C)</v>
      </c>
      <c r="M47" s="336" t="s">
        <v>143</v>
      </c>
      <c r="N47" s="254" t="str">
        <f>VLOOKUP(A47,'[1]Electric Utilities'!$A$13:$Z$46,6,FALSE)</f>
        <v>Aligned with/Below NZE (&lt;1.5°C)</v>
      </c>
      <c r="O47" s="336" t="s">
        <v>143</v>
      </c>
      <c r="P47" s="254" t="str">
        <f>VLOOKUP(A47,'[1]Electric Utilities'!$A$13:$Z$46,8,FALSE)</f>
        <v>Aligned with/Below NZE (&lt;1.5°C)</v>
      </c>
      <c r="Q47" s="336" t="s">
        <v>143</v>
      </c>
      <c r="R47" s="254" t="str">
        <f>VLOOKUP(A47,'[1]Electric Utilities'!$A$13:$Z$46,10,FALSE)</f>
        <v>Aligned with /Above STEPS (&gt;2.5°C)</v>
      </c>
      <c r="S47" s="336" t="s">
        <v>143</v>
      </c>
      <c r="T47" s="254" t="str">
        <f>VLOOKUP(A47,'[1]Electric Utilities'!$A$13:$Z$46,12,FALSE)</f>
        <v>Aligned with /Above STEPS (&gt;2.5°C)</v>
      </c>
      <c r="U47" s="336" t="s">
        <v>143</v>
      </c>
      <c r="V47" s="312" t="str">
        <f>VLOOKUP(A47,'[1]Electric Utilities'!$A$13:$Z$46,14,FALSE)</f>
        <v>Aligned with /Above STEPS (&gt;2.5°C)</v>
      </c>
      <c r="W47" s="336" t="s">
        <v>143</v>
      </c>
      <c r="X47" s="166"/>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s="164" customFormat="1" ht="15">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80"/>
      <c r="C53" s="180"/>
      <c r="D53" s="180"/>
      <c r="E53" s="180"/>
      <c r="F53" s="180"/>
      <c r="G53" s="180"/>
      <c r="H53" s="180"/>
      <c r="I53" s="178"/>
      <c r="J53" s="178"/>
      <c r="K53" s="178"/>
      <c r="L53" s="178"/>
      <c r="M53" s="178"/>
      <c r="N53" s="178"/>
      <c r="O53" s="178"/>
      <c r="P53" s="178"/>
      <c r="Q53" s="178"/>
      <c r="R53" s="178"/>
      <c r="S53" s="178"/>
      <c r="T53" s="178"/>
      <c r="U53" s="178"/>
      <c r="V53" s="178"/>
      <c r="W53" s="178"/>
      <c r="X53" s="178"/>
    </row>
    <row r="54" spans="1:24" ht="15">
      <c r="A54" s="180"/>
      <c r="B54" s="1239" t="s">
        <v>1582</v>
      </c>
      <c r="C54" s="1240"/>
      <c r="D54" s="1240"/>
      <c r="E54" s="1240"/>
      <c r="F54" s="1240"/>
      <c r="G54" s="1241"/>
      <c r="H54" s="180"/>
      <c r="I54" s="178"/>
      <c r="J54" s="1242" t="s">
        <v>1583</v>
      </c>
      <c r="K54" s="1242"/>
      <c r="L54" s="1242"/>
      <c r="M54" s="1242"/>
      <c r="N54" s="1242"/>
      <c r="O54" s="1243"/>
      <c r="P54" s="178"/>
      <c r="Q54" s="178"/>
      <c r="R54" s="178"/>
      <c r="S54" s="178"/>
      <c r="T54" s="178"/>
      <c r="U54" s="178"/>
      <c r="V54" s="178"/>
      <c r="W54" s="178"/>
      <c r="X54" s="178"/>
    </row>
    <row r="55" spans="1:24" ht="15">
      <c r="A55" s="180"/>
      <c r="B55" s="1232" t="s">
        <v>1584</v>
      </c>
      <c r="C55" s="1233"/>
      <c r="D55" s="1233"/>
      <c r="E55" s="1233"/>
      <c r="F55" s="1233"/>
      <c r="G55" s="1234"/>
      <c r="H55" s="180"/>
      <c r="I55" s="178"/>
      <c r="J55" s="1238" t="s">
        <v>1585</v>
      </c>
      <c r="K55" s="1238"/>
      <c r="L55" s="1238"/>
      <c r="M55" s="1238"/>
      <c r="N55" s="1238"/>
      <c r="O55" s="1238"/>
      <c r="P55" s="178"/>
      <c r="Q55" s="178"/>
      <c r="R55" s="178"/>
      <c r="S55" s="178"/>
      <c r="T55" s="178"/>
      <c r="U55" s="178"/>
      <c r="V55" s="178"/>
      <c r="W55" s="178"/>
      <c r="X55" s="178"/>
    </row>
    <row r="56" spans="1:24" ht="36" customHeight="1">
      <c r="A56" s="180"/>
      <c r="B56" s="294" t="s">
        <v>641</v>
      </c>
      <c r="C56" s="1227" t="s">
        <v>1586</v>
      </c>
      <c r="D56" s="1228"/>
      <c r="E56" s="1228"/>
      <c r="F56" s="1228"/>
      <c r="G56" s="1231"/>
      <c r="H56" s="180"/>
      <c r="I56" s="178"/>
      <c r="J56" s="87" t="s">
        <v>641</v>
      </c>
      <c r="K56" s="1227" t="s">
        <v>1587</v>
      </c>
      <c r="L56" s="1227"/>
      <c r="M56" s="1227"/>
      <c r="N56" s="1227"/>
      <c r="O56" s="1167"/>
      <c r="P56" s="178"/>
      <c r="Q56" s="178"/>
      <c r="R56" s="178"/>
      <c r="S56" s="178"/>
      <c r="T56" s="178"/>
      <c r="U56" s="178"/>
      <c r="V56" s="178"/>
      <c r="W56" s="178"/>
      <c r="X56" s="178"/>
    </row>
    <row r="57" spans="1:24" ht="36" customHeight="1">
      <c r="A57" s="180"/>
      <c r="B57" s="295" t="s">
        <v>642</v>
      </c>
      <c r="C57" s="1224" t="s">
        <v>1588</v>
      </c>
      <c r="D57" s="1225"/>
      <c r="E57" s="1225"/>
      <c r="F57" s="1225"/>
      <c r="G57" s="1230"/>
      <c r="H57" s="180"/>
      <c r="I57" s="178"/>
      <c r="J57" s="111" t="s">
        <v>643</v>
      </c>
      <c r="K57" s="1224" t="s">
        <v>1589</v>
      </c>
      <c r="L57" s="1225"/>
      <c r="M57" s="1225"/>
      <c r="N57" s="1225"/>
      <c r="O57" s="1226"/>
      <c r="P57" s="178"/>
      <c r="Q57" s="178"/>
      <c r="R57" s="178"/>
      <c r="S57" s="178"/>
      <c r="T57" s="178"/>
      <c r="U57" s="178"/>
      <c r="V57" s="178"/>
      <c r="W57" s="178"/>
      <c r="X57" s="178"/>
    </row>
    <row r="58" spans="1:24" ht="23" customHeight="1">
      <c r="A58" s="180"/>
      <c r="B58" s="296" t="s">
        <v>643</v>
      </c>
      <c r="C58" s="1224" t="s">
        <v>1590</v>
      </c>
      <c r="D58" s="1225"/>
      <c r="E58" s="1225"/>
      <c r="F58" s="1225"/>
      <c r="G58" s="1230"/>
      <c r="H58" s="180"/>
      <c r="I58" s="178"/>
      <c r="J58" s="88" t="s">
        <v>909</v>
      </c>
      <c r="K58" s="160" t="s">
        <v>1591</v>
      </c>
      <c r="L58" s="171"/>
      <c r="M58" s="171"/>
      <c r="N58" s="171"/>
      <c r="O58" s="172"/>
      <c r="P58" s="178"/>
      <c r="Q58" s="178"/>
      <c r="R58" s="178"/>
      <c r="S58" s="178"/>
      <c r="T58" s="178"/>
      <c r="U58" s="178"/>
      <c r="V58" s="178"/>
      <c r="W58" s="178"/>
      <c r="X58" s="178"/>
    </row>
    <row r="59" spans="1:24" ht="32" customHeight="1">
      <c r="A59" s="180"/>
      <c r="B59" s="297" t="s">
        <v>909</v>
      </c>
      <c r="C59" s="1227" t="s">
        <v>910</v>
      </c>
      <c r="D59" s="1228"/>
      <c r="E59" s="1228"/>
      <c r="F59" s="1228"/>
      <c r="G59" s="1231"/>
      <c r="H59" s="180"/>
      <c r="I59" s="178"/>
      <c r="J59" s="250" t="s">
        <v>1592</v>
      </c>
      <c r="K59" s="251"/>
      <c r="L59" s="251"/>
      <c r="M59" s="251"/>
      <c r="N59" s="251"/>
      <c r="O59" s="252"/>
      <c r="P59" s="178"/>
      <c r="Q59" s="178"/>
      <c r="R59" s="178"/>
      <c r="S59" s="178"/>
      <c r="T59" s="178"/>
      <c r="U59" s="178"/>
      <c r="V59" s="178"/>
      <c r="W59" s="178"/>
      <c r="X59" s="178"/>
    </row>
    <row r="60" spans="1:24" ht="23" customHeight="1">
      <c r="A60" s="180"/>
      <c r="B60" s="1232" t="s">
        <v>1593</v>
      </c>
      <c r="C60" s="1233"/>
      <c r="D60" s="1233"/>
      <c r="E60" s="1233"/>
      <c r="F60" s="1233"/>
      <c r="G60" s="1234"/>
      <c r="H60" s="180"/>
      <c r="I60" s="178"/>
      <c r="J60" s="87" t="s">
        <v>641</v>
      </c>
      <c r="K60" s="1227" t="s">
        <v>1594</v>
      </c>
      <c r="L60" s="1228"/>
      <c r="M60" s="1228"/>
      <c r="N60" s="1228"/>
      <c r="O60" s="1229"/>
      <c r="P60" s="178"/>
      <c r="Q60" s="178"/>
      <c r="R60" s="178"/>
      <c r="S60" s="178"/>
      <c r="T60" s="178"/>
      <c r="U60" s="178"/>
      <c r="V60" s="178"/>
      <c r="W60" s="178"/>
      <c r="X60" s="178"/>
    </row>
    <row r="61" spans="1:24" ht="30.75" customHeight="1">
      <c r="A61" s="180"/>
      <c r="B61" s="294" t="s">
        <v>641</v>
      </c>
      <c r="C61" s="1224" t="s">
        <v>1595</v>
      </c>
      <c r="D61" s="1225"/>
      <c r="E61" s="1225"/>
      <c r="F61" s="1225"/>
      <c r="G61" s="1230"/>
      <c r="H61" s="180"/>
      <c r="I61" s="178"/>
      <c r="J61" s="110" t="s">
        <v>642</v>
      </c>
      <c r="K61" s="1224" t="s">
        <v>1596</v>
      </c>
      <c r="L61" s="1225"/>
      <c r="M61" s="1225"/>
      <c r="N61" s="1225"/>
      <c r="O61" s="1226"/>
      <c r="P61" s="178"/>
      <c r="Q61" s="178"/>
      <c r="R61" s="178"/>
      <c r="S61" s="178"/>
      <c r="T61" s="178"/>
      <c r="U61" s="178"/>
      <c r="V61" s="178"/>
      <c r="W61" s="178"/>
      <c r="X61" s="178"/>
    </row>
    <row r="62" spans="1:24" ht="30.75" customHeight="1">
      <c r="A62" s="180"/>
      <c r="B62" s="295" t="s">
        <v>642</v>
      </c>
      <c r="C62" s="1224" t="s">
        <v>1597</v>
      </c>
      <c r="D62" s="1225"/>
      <c r="E62" s="1225"/>
      <c r="F62" s="1225"/>
      <c r="G62" s="1230"/>
      <c r="H62" s="180"/>
      <c r="I62" s="178"/>
      <c r="J62" s="111" t="s">
        <v>643</v>
      </c>
      <c r="K62" s="1224" t="s">
        <v>1598</v>
      </c>
      <c r="L62" s="1225"/>
      <c r="M62" s="1225"/>
      <c r="N62" s="1225"/>
      <c r="O62" s="1226"/>
      <c r="P62" s="178"/>
      <c r="Q62" s="178"/>
      <c r="R62" s="178"/>
      <c r="S62" s="178"/>
      <c r="T62" s="178"/>
      <c r="U62" s="178"/>
      <c r="V62" s="178"/>
      <c r="W62" s="178"/>
      <c r="X62" s="178"/>
    </row>
    <row r="63" spans="1:24" ht="30.75" customHeight="1">
      <c r="A63" s="180"/>
      <c r="B63" s="296" t="s">
        <v>643</v>
      </c>
      <c r="C63" s="1224" t="s">
        <v>1599</v>
      </c>
      <c r="D63" s="1225"/>
      <c r="E63" s="1225"/>
      <c r="F63" s="1225"/>
      <c r="G63" s="1230"/>
      <c r="H63" s="180"/>
      <c r="I63" s="178"/>
      <c r="J63" s="88" t="s">
        <v>909</v>
      </c>
      <c r="K63" s="1227" t="s">
        <v>1591</v>
      </c>
      <c r="L63" s="1228"/>
      <c r="M63" s="1228"/>
      <c r="N63" s="1228"/>
      <c r="O63" s="1229"/>
      <c r="P63" s="178"/>
      <c r="Q63" s="178"/>
      <c r="R63" s="178"/>
      <c r="S63" s="178"/>
      <c r="T63" s="178"/>
      <c r="U63" s="178"/>
      <c r="V63" s="178"/>
      <c r="W63" s="178"/>
      <c r="X63" s="178"/>
    </row>
    <row r="64" spans="1:24" ht="32" customHeight="1">
      <c r="A64" s="180"/>
      <c r="B64" s="298" t="s">
        <v>909</v>
      </c>
      <c r="C64" s="1235" t="s">
        <v>910</v>
      </c>
      <c r="D64" s="1236"/>
      <c r="E64" s="1236"/>
      <c r="F64" s="1236"/>
      <c r="G64" s="1237"/>
      <c r="H64" s="180"/>
      <c r="I64" s="178"/>
      <c r="J64" s="250" t="s">
        <v>1600</v>
      </c>
      <c r="K64" s="251"/>
      <c r="L64" s="251"/>
      <c r="M64" s="251"/>
      <c r="N64" s="251"/>
      <c r="O64" s="252"/>
      <c r="P64" s="178"/>
      <c r="Q64" s="178"/>
      <c r="R64" s="178"/>
      <c r="S64" s="178"/>
      <c r="T64" s="178"/>
      <c r="U64" s="178"/>
      <c r="V64" s="178"/>
      <c r="W64" s="178"/>
      <c r="X64" s="178"/>
    </row>
    <row r="65" spans="1:24" ht="32">
      <c r="A65" s="180"/>
      <c r="B65" s="180"/>
      <c r="C65" s="180"/>
      <c r="D65" s="180"/>
      <c r="E65" s="180"/>
      <c r="F65" s="180"/>
      <c r="G65" s="180"/>
      <c r="H65" s="180"/>
      <c r="I65" s="178"/>
      <c r="J65" s="299" t="s">
        <v>1601</v>
      </c>
      <c r="K65" s="116"/>
      <c r="L65" s="116"/>
      <c r="M65" s="116"/>
      <c r="N65" s="116"/>
      <c r="O65" s="117"/>
      <c r="P65" s="178"/>
      <c r="Q65" s="178"/>
      <c r="R65" s="178"/>
      <c r="S65" s="178"/>
      <c r="T65" s="178"/>
      <c r="U65" s="178"/>
      <c r="V65" s="178"/>
      <c r="W65" s="178"/>
      <c r="X65" s="178"/>
    </row>
    <row r="66" spans="1:24" ht="16">
      <c r="A66" s="180"/>
      <c r="B66" s="180"/>
      <c r="C66" s="180"/>
      <c r="D66" s="180"/>
      <c r="E66" s="180"/>
      <c r="F66" s="180"/>
      <c r="G66" s="180"/>
      <c r="H66" s="180"/>
      <c r="I66" s="178"/>
      <c r="J66" s="250" t="s">
        <v>1602</v>
      </c>
      <c r="K66" s="251"/>
      <c r="L66" s="251"/>
      <c r="M66" s="251"/>
      <c r="N66" s="251"/>
      <c r="O66" s="252"/>
      <c r="P66" s="178"/>
      <c r="Q66" s="178"/>
      <c r="R66" s="178"/>
      <c r="S66" s="178"/>
      <c r="T66" s="178"/>
      <c r="U66" s="178"/>
      <c r="V66" s="178"/>
      <c r="W66" s="178"/>
      <c r="X66" s="178"/>
    </row>
    <row r="67" spans="1:24" ht="33" customHeight="1">
      <c r="A67" s="180"/>
      <c r="B67" s="180"/>
      <c r="C67" s="180"/>
      <c r="D67" s="180"/>
      <c r="E67" s="180"/>
      <c r="F67" s="180"/>
      <c r="G67" s="180"/>
      <c r="H67" s="180"/>
      <c r="I67" s="178"/>
      <c r="J67" s="87" t="s">
        <v>641</v>
      </c>
      <c r="K67" s="1224" t="s">
        <v>1603</v>
      </c>
      <c r="L67" s="1225"/>
      <c r="M67" s="1225"/>
      <c r="N67" s="1225"/>
      <c r="O67" s="1226"/>
      <c r="P67" s="178"/>
      <c r="Q67" s="178"/>
      <c r="R67" s="178"/>
      <c r="S67" s="178"/>
      <c r="T67" s="178"/>
      <c r="U67" s="178"/>
      <c r="V67" s="178"/>
      <c r="W67" s="178"/>
      <c r="X67" s="178"/>
    </row>
    <row r="68" spans="1:24" ht="34" customHeight="1">
      <c r="A68" s="180"/>
      <c r="B68" s="180"/>
      <c r="C68" s="180"/>
      <c r="D68" s="180"/>
      <c r="E68" s="180"/>
      <c r="F68" s="180"/>
      <c r="G68" s="180"/>
      <c r="H68" s="180"/>
      <c r="I68" s="178"/>
      <c r="J68" s="110" t="s">
        <v>642</v>
      </c>
      <c r="K68" s="1224" t="s">
        <v>1604</v>
      </c>
      <c r="L68" s="1225"/>
      <c r="M68" s="1225"/>
      <c r="N68" s="1225"/>
      <c r="O68" s="1226"/>
      <c r="P68" s="178"/>
      <c r="Q68" s="178"/>
      <c r="R68" s="178"/>
      <c r="S68" s="178"/>
      <c r="T68" s="178"/>
      <c r="U68" s="178"/>
      <c r="V68" s="178"/>
      <c r="W68" s="178"/>
      <c r="X68" s="178"/>
    </row>
    <row r="69" spans="1:24" ht="40" customHeight="1">
      <c r="A69" s="180"/>
      <c r="B69" s="180"/>
      <c r="C69" s="180"/>
      <c r="D69" s="180"/>
      <c r="E69" s="180"/>
      <c r="F69" s="180"/>
      <c r="G69" s="180"/>
      <c r="H69" s="180"/>
      <c r="I69" s="178"/>
      <c r="J69" s="111" t="s">
        <v>643</v>
      </c>
      <c r="K69" s="1224" t="s">
        <v>1605</v>
      </c>
      <c r="L69" s="1225"/>
      <c r="M69" s="1225"/>
      <c r="N69" s="1225"/>
      <c r="O69" s="1226"/>
      <c r="P69" s="178"/>
      <c r="Q69" s="178"/>
      <c r="R69" s="178"/>
      <c r="S69" s="178"/>
      <c r="T69" s="178"/>
      <c r="U69" s="178"/>
      <c r="V69" s="178"/>
      <c r="W69" s="178"/>
      <c r="X69" s="178"/>
    </row>
    <row r="70" spans="1:24" ht="18" customHeight="1">
      <c r="A70" s="180"/>
      <c r="B70" s="180"/>
      <c r="C70" s="180"/>
      <c r="D70" s="180"/>
      <c r="E70" s="180"/>
      <c r="F70" s="180"/>
      <c r="G70" s="180"/>
      <c r="H70" s="180"/>
      <c r="I70" s="178"/>
      <c r="J70" s="88" t="s">
        <v>909</v>
      </c>
      <c r="K70" s="1224" t="s">
        <v>1606</v>
      </c>
      <c r="L70" s="1225"/>
      <c r="M70" s="1225"/>
      <c r="N70" s="1225"/>
      <c r="O70" s="1226"/>
      <c r="P70" s="178"/>
      <c r="Q70" s="178"/>
      <c r="R70" s="178"/>
      <c r="S70" s="178"/>
      <c r="T70" s="178"/>
      <c r="U70" s="178"/>
      <c r="V70" s="178"/>
      <c r="W70" s="178"/>
      <c r="X70" s="178"/>
    </row>
    <row r="71" spans="1:24" ht="48">
      <c r="A71" s="180"/>
      <c r="B71" s="180"/>
      <c r="C71" s="180"/>
      <c r="D71" s="180"/>
      <c r="E71" s="180"/>
      <c r="F71" s="180"/>
      <c r="G71" s="180"/>
      <c r="H71" s="180"/>
      <c r="I71" s="178"/>
      <c r="J71" s="250" t="s">
        <v>1607</v>
      </c>
      <c r="K71" s="251"/>
      <c r="L71" s="251"/>
      <c r="M71" s="251"/>
      <c r="N71" s="251"/>
      <c r="O71" s="252"/>
      <c r="P71" s="178"/>
      <c r="Q71" s="178"/>
      <c r="R71" s="178"/>
      <c r="S71" s="178"/>
      <c r="T71" s="178"/>
      <c r="U71" s="178"/>
      <c r="V71" s="178"/>
      <c r="W71" s="178"/>
      <c r="X71" s="178"/>
    </row>
    <row r="72" spans="1:24" ht="15" customHeight="1">
      <c r="A72" s="180"/>
      <c r="B72" s="180"/>
      <c r="C72" s="180"/>
      <c r="D72" s="180"/>
      <c r="E72" s="180"/>
      <c r="F72" s="180"/>
      <c r="G72" s="180"/>
      <c r="H72" s="180"/>
      <c r="I72" s="178"/>
      <c r="J72" s="87" t="s">
        <v>641</v>
      </c>
      <c r="K72" s="1227" t="s">
        <v>1608</v>
      </c>
      <c r="L72" s="1228"/>
      <c r="M72" s="1228"/>
      <c r="N72" s="1228"/>
      <c r="O72" s="1229"/>
      <c r="P72" s="178"/>
      <c r="Q72" s="178"/>
      <c r="R72" s="178"/>
      <c r="S72" s="178"/>
      <c r="T72" s="178"/>
      <c r="U72" s="178"/>
      <c r="V72" s="178"/>
      <c r="W72" s="178"/>
      <c r="X72" s="178"/>
    </row>
    <row r="73" spans="1:24" ht="15" customHeight="1">
      <c r="A73" s="180"/>
      <c r="B73" s="180"/>
      <c r="C73" s="180"/>
      <c r="D73" s="180"/>
      <c r="E73" s="180"/>
      <c r="F73" s="180"/>
      <c r="G73" s="180"/>
      <c r="H73" s="180"/>
      <c r="I73" s="178"/>
      <c r="J73" s="110" t="s">
        <v>642</v>
      </c>
      <c r="K73" s="1227" t="s">
        <v>1609</v>
      </c>
      <c r="L73" s="1228"/>
      <c r="M73" s="1228"/>
      <c r="N73" s="1228"/>
      <c r="O73" s="1229"/>
      <c r="P73" s="178"/>
      <c r="Q73" s="178"/>
      <c r="R73" s="178"/>
      <c r="S73" s="178"/>
      <c r="T73" s="178"/>
      <c r="U73" s="178"/>
      <c r="V73" s="178"/>
      <c r="W73" s="178"/>
      <c r="X73" s="178"/>
    </row>
    <row r="74" spans="1:24" ht="15" customHeight="1">
      <c r="A74" s="180"/>
      <c r="B74" s="180"/>
      <c r="C74" s="180"/>
      <c r="D74" s="180"/>
      <c r="E74" s="180"/>
      <c r="F74" s="180"/>
      <c r="G74" s="180"/>
      <c r="H74" s="180"/>
      <c r="I74" s="178"/>
      <c r="J74" s="111" t="s">
        <v>643</v>
      </c>
      <c r="K74" s="1227" t="s">
        <v>1610</v>
      </c>
      <c r="L74" s="1228"/>
      <c r="M74" s="1228"/>
      <c r="N74" s="1228"/>
      <c r="O74" s="1229"/>
      <c r="P74" s="178"/>
      <c r="Q74" s="178"/>
      <c r="R74" s="178"/>
      <c r="S74" s="178"/>
      <c r="T74" s="178"/>
      <c r="U74" s="178"/>
      <c r="V74" s="178"/>
      <c r="W74" s="178"/>
      <c r="X74" s="178"/>
    </row>
    <row r="75" spans="1:24" ht="18" customHeight="1">
      <c r="A75" s="180"/>
      <c r="B75" s="180"/>
      <c r="C75" s="180"/>
      <c r="D75" s="180"/>
      <c r="E75" s="180"/>
      <c r="F75" s="180"/>
      <c r="G75" s="180"/>
      <c r="H75" s="180"/>
      <c r="I75" s="178"/>
      <c r="J75" s="88" t="s">
        <v>909</v>
      </c>
      <c r="K75" s="1224" t="s">
        <v>1611</v>
      </c>
      <c r="L75" s="1225"/>
      <c r="M75" s="1225"/>
      <c r="N75" s="1225"/>
      <c r="O75" s="1226"/>
      <c r="P75" s="178"/>
      <c r="Q75" s="178"/>
      <c r="R75" s="178"/>
      <c r="S75" s="178"/>
      <c r="T75" s="178"/>
      <c r="U75" s="178"/>
      <c r="V75" s="178"/>
      <c r="W75" s="178"/>
      <c r="X75" s="178"/>
    </row>
    <row r="76" spans="1:24" ht="15">
      <c r="A76" s="180"/>
      <c r="B76" s="180"/>
      <c r="C76" s="180"/>
      <c r="D76" s="180"/>
      <c r="E76" s="180"/>
      <c r="F76" s="180"/>
      <c r="G76" s="180"/>
      <c r="H76" s="180"/>
      <c r="I76" s="178"/>
      <c r="J76" s="178"/>
      <c r="K76" s="178"/>
      <c r="L76" s="178"/>
      <c r="M76" s="178"/>
      <c r="N76" s="178"/>
      <c r="O76" s="178"/>
      <c r="P76" s="178"/>
      <c r="Q76" s="178"/>
      <c r="R76" s="178"/>
      <c r="S76" s="178"/>
      <c r="T76" s="178"/>
      <c r="U76" s="178"/>
      <c r="V76" s="178"/>
      <c r="W76" s="178"/>
      <c r="X76" s="178"/>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4"/>
      <c r="B82" s="184"/>
      <c r="C82" s="184"/>
      <c r="E82" s="184"/>
      <c r="F82" s="184"/>
      <c r="G82" s="184"/>
      <c r="H82" s="184"/>
      <c r="I82" s="186"/>
      <c r="K82" s="186"/>
      <c r="M82" s="186"/>
      <c r="O82" s="186"/>
      <c r="Q82" s="186"/>
      <c r="S82" s="186"/>
      <c r="U82" s="186"/>
      <c r="W82" s="186"/>
    </row>
    <row r="83" spans="1:23" ht="15">
      <c r="A83" s="187"/>
      <c r="B83" s="187"/>
      <c r="C83" s="184"/>
      <c r="E83" s="184"/>
      <c r="F83" s="184"/>
      <c r="G83" s="184"/>
      <c r="H83" s="184"/>
      <c r="I83" s="186"/>
      <c r="K83" s="186"/>
      <c r="M83" s="186"/>
      <c r="O83" s="186"/>
      <c r="Q83" s="186"/>
      <c r="S83" s="186"/>
      <c r="U83" s="186"/>
      <c r="W83" s="186"/>
    </row>
    <row r="84" spans="1:23" ht="15">
      <c r="A84" s="184"/>
      <c r="B84" s="184"/>
      <c r="C84" s="184"/>
      <c r="E84" s="184"/>
      <c r="F84" s="184"/>
      <c r="G84" s="184"/>
      <c r="H84" s="184"/>
      <c r="I84" s="186"/>
      <c r="K84" s="186"/>
      <c r="M84" s="186"/>
      <c r="O84" s="186"/>
      <c r="Q84" s="186"/>
      <c r="S84" s="186"/>
      <c r="U84" s="186"/>
      <c r="W84" s="186"/>
    </row>
    <row r="85" spans="1:23" ht="15">
      <c r="A85" s="188"/>
      <c r="B85" s="188"/>
      <c r="C85" s="184"/>
      <c r="E85" s="184"/>
      <c r="F85" s="184"/>
      <c r="G85" s="184"/>
      <c r="H85" s="184"/>
      <c r="I85" s="186"/>
      <c r="K85" s="186"/>
      <c r="M85" s="186"/>
      <c r="O85" s="186"/>
      <c r="Q85" s="186"/>
      <c r="S85" s="186"/>
      <c r="U85" s="186"/>
      <c r="W85" s="186"/>
    </row>
    <row r="86" spans="1:23" ht="15">
      <c r="A86" s="184"/>
      <c r="B86" s="184"/>
      <c r="C86" s="184"/>
      <c r="E86" s="184"/>
      <c r="F86" s="184"/>
      <c r="G86" s="184"/>
      <c r="H86" s="184"/>
      <c r="I86" s="186"/>
      <c r="K86" s="186"/>
      <c r="M86" s="186"/>
      <c r="O86" s="186"/>
      <c r="Q86" s="186"/>
      <c r="S86" s="186"/>
      <c r="U86" s="186"/>
      <c r="W86" s="186"/>
    </row>
    <row r="87" spans="1:23" ht="15">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G89" s="184"/>
      <c r="H89" s="184"/>
      <c r="I89" s="186"/>
      <c r="K89" s="186"/>
      <c r="M89" s="186"/>
      <c r="O89" s="186"/>
      <c r="Q89" s="186"/>
      <c r="S89" s="186"/>
      <c r="U89" s="186"/>
      <c r="W89" s="186"/>
    </row>
    <row r="90" spans="1:23" ht="15">
      <c r="A90" s="184"/>
      <c r="B90" s="184"/>
      <c r="C90" s="184"/>
      <c r="E90" s="184"/>
      <c r="F90" s="184"/>
      <c r="K90" s="186"/>
      <c r="M90" s="186"/>
      <c r="O90" s="186"/>
      <c r="Q90" s="186"/>
      <c r="S90" s="186"/>
      <c r="U90" s="186"/>
      <c r="W90" s="186"/>
    </row>
    <row r="91" spans="1:23" ht="15">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A97" s="184"/>
      <c r="B97" s="184"/>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C100" s="184"/>
      <c r="E100" s="184"/>
      <c r="F100" s="184"/>
      <c r="G100" s="184"/>
      <c r="H100" s="184"/>
      <c r="I100" s="186"/>
      <c r="K100" s="186"/>
      <c r="M100" s="186"/>
      <c r="O100" s="186"/>
      <c r="Q100" s="186"/>
      <c r="S100" s="186"/>
      <c r="U100" s="186"/>
      <c r="W100" s="186"/>
    </row>
    <row r="101" spans="1:23" ht="15">
      <c r="A101" s="188"/>
      <c r="B101" s="188"/>
      <c r="C101" s="184"/>
      <c r="E101" s="184"/>
      <c r="F101" s="184"/>
      <c r="G101" s="184"/>
      <c r="H101" s="184"/>
      <c r="I101" s="186"/>
      <c r="K101" s="186"/>
      <c r="M101" s="186"/>
      <c r="O101" s="186"/>
      <c r="Q101" s="186"/>
      <c r="S101" s="186"/>
      <c r="U101" s="186"/>
      <c r="W101" s="186"/>
    </row>
    <row r="102" spans="1:23" ht="15">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c r="G107" s="184"/>
      <c r="H107" s="184"/>
      <c r="I107" s="186"/>
      <c r="K107" s="186"/>
      <c r="M107" s="186"/>
      <c r="O107" s="186"/>
      <c r="Q107" s="186"/>
      <c r="S107" s="186"/>
      <c r="U107" s="186"/>
      <c r="W107" s="186"/>
    </row>
    <row r="108" spans="1:23" ht="15">
      <c r="A108" s="184"/>
      <c r="B108" s="184"/>
      <c r="C108" s="184"/>
      <c r="E108" s="184"/>
      <c r="F108" s="184"/>
    </row>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X47" xr:uid="{639ACA3E-19F5-BD49-BB91-7D40D8B63DE7}">
    <sortState xmlns:xlrd2="http://schemas.microsoft.com/office/spreadsheetml/2017/richdata2" ref="A14:X47">
      <sortCondition ref="A13:A47"/>
    </sortState>
  </autoFilter>
  <mergeCells count="32">
    <mergeCell ref="B54:G54"/>
    <mergeCell ref="J54:O54"/>
    <mergeCell ref="B3:G3"/>
    <mergeCell ref="K3:L3"/>
    <mergeCell ref="N3:P6"/>
    <mergeCell ref="K4:L7"/>
    <mergeCell ref="B5:G7"/>
    <mergeCell ref="B55:G55"/>
    <mergeCell ref="J55:O55"/>
    <mergeCell ref="C56:G56"/>
    <mergeCell ref="K56:O56"/>
    <mergeCell ref="C57:G57"/>
    <mergeCell ref="K57:O57"/>
    <mergeCell ref="K67:O67"/>
    <mergeCell ref="C58:G58"/>
    <mergeCell ref="C59:G59"/>
    <mergeCell ref="B60:G60"/>
    <mergeCell ref="K60:O60"/>
    <mergeCell ref="C61:G61"/>
    <mergeCell ref="K61:O61"/>
    <mergeCell ref="C62:G62"/>
    <mergeCell ref="K62:O62"/>
    <mergeCell ref="C63:G63"/>
    <mergeCell ref="K63:O63"/>
    <mergeCell ref="C64:G64"/>
    <mergeCell ref="K75:O75"/>
    <mergeCell ref="K68:O68"/>
    <mergeCell ref="K69:O69"/>
    <mergeCell ref="K70:O70"/>
    <mergeCell ref="K72:O72"/>
    <mergeCell ref="K73:O73"/>
    <mergeCell ref="K74:O74"/>
  </mergeCells>
  <conditionalFormatting sqref="E14:E47 G14:G47">
    <cfRule type="cellIs" dxfId="704" priority="288" operator="equal">
      <formula>"Full Retirement - Consistent with NZE (1.5°C)"</formula>
    </cfRule>
    <cfRule type="cellIs" dxfId="703" priority="287" operator="equal">
      <formula>"Full Retirement not consistent with NZE (1.5°C)"</formula>
    </cfRule>
    <cfRule type="cellIs" dxfId="702" priority="286" operator="equal">
      <formula>"Unannounced / Insufficient data"</formula>
    </cfRule>
    <cfRule type="cellIs" dxfId="701" priority="285" operator="equal">
      <formula>"Partial retirement"</formula>
    </cfRule>
    <cfRule type="cellIs" dxfId="700" priority="284" operator="equal">
      <formula>"Not Assessed"</formula>
    </cfRule>
    <cfRule type="cellIs" dxfId="699" priority="283" operator="equal">
      <formula>"No comparable assessments"</formula>
    </cfRule>
    <cfRule type="cellIs" dxfId="698" priority="282" operator="equal">
      <formula>"100% NZE (1.5°C) Consistent"</formula>
    </cfRule>
    <cfRule type="cellIs" dxfId="697" priority="281" operator="equal">
      <formula>"75-99% NZE (1.5°C) Consistent"</formula>
    </cfRule>
    <cfRule type="cellIs" dxfId="696" priority="280" operator="equal">
      <formula>"0-75% NZE (1.5°C) Consistent"</formula>
    </cfRule>
  </conditionalFormatting>
  <conditionalFormatting sqref="E15:G15">
    <cfRule type="cellIs" dxfId="695" priority="168" operator="equal">
      <formula>"Improvement in score"</formula>
    </cfRule>
    <cfRule type="cellIs" dxfId="694" priority="166" operator="equal">
      <formula>"Decline in score"</formula>
    </cfRule>
    <cfRule type="cellIs" dxfId="693" priority="167" operator="equal">
      <formula>"No change in score"</formula>
    </cfRule>
  </conditionalFormatting>
  <conditionalFormatting sqref="E20:G20">
    <cfRule type="cellIs" dxfId="692" priority="138" operator="equal">
      <formula>"Decline in score"</formula>
    </cfRule>
    <cfRule type="cellIs" dxfId="691" priority="139" operator="equal">
      <formula>"No change in score"</formula>
    </cfRule>
    <cfRule type="cellIs" dxfId="690" priority="140" operator="equal">
      <formula>"Improvement in score"</formula>
    </cfRule>
  </conditionalFormatting>
  <conditionalFormatting sqref="E28:G28">
    <cfRule type="cellIs" dxfId="689" priority="111" operator="equal">
      <formula>"No change in score"</formula>
    </cfRule>
    <cfRule type="cellIs" dxfId="688" priority="112" operator="equal">
      <formula>"Improvement in score"</formula>
    </cfRule>
    <cfRule type="cellIs" dxfId="687" priority="110" operator="equal">
      <formula>"Decline in score"</formula>
    </cfRule>
  </conditionalFormatting>
  <conditionalFormatting sqref="E14:H14 E16:H19 E21:H27 E29:H47">
    <cfRule type="cellIs" dxfId="686" priority="174" operator="equal">
      <formula>"No change in score"</formula>
    </cfRule>
    <cfRule type="cellIs" dxfId="685" priority="173" operator="equal">
      <formula>"Decline in score"</formula>
    </cfRule>
    <cfRule type="cellIs" dxfId="684" priority="175" operator="equal">
      <formula>"Improvement in score"</formula>
    </cfRule>
  </conditionalFormatting>
  <conditionalFormatting sqref="F14 F16">
    <cfRule type="cellIs" dxfId="683" priority="171" operator="equal">
      <formula>"100% NZE (1.5°C) Consistent"</formula>
    </cfRule>
    <cfRule type="cellIs" dxfId="682" priority="169" operator="equal">
      <formula>"0-75% NZE (1.5°C) Consistent"</formula>
    </cfRule>
    <cfRule type="cellIs" dxfId="681" priority="170" operator="equal">
      <formula>"75-99% NZE (1.5°C) Consistent"</formula>
    </cfRule>
    <cfRule type="cellIs" dxfId="680" priority="172" operator="equal">
      <formula>"No comparable assessments"</formula>
    </cfRule>
    <cfRule type="cellIs" dxfId="679" priority="184" operator="equal">
      <formula>"Improvement in score"</formula>
    </cfRule>
    <cfRule type="containsText" dxfId="678" priority="183" operator="containsText" text="No change in score">
      <formula>NOT(ISERROR(SEARCH("No change in score",F14)))</formula>
    </cfRule>
    <cfRule type="cellIs" dxfId="677" priority="182" operator="equal">
      <formula>"Deline in score"</formula>
    </cfRule>
    <cfRule type="containsText" dxfId="676" priority="181" operator="containsText" text="No comparable assessments">
      <formula>NOT(ISERROR(SEARCH("No comparable assessments",F14)))</formula>
    </cfRule>
    <cfRule type="cellIs" dxfId="675" priority="180" operator="equal">
      <formula>"Full Retirement - Consistent with NZE (1.5°C)"</formula>
    </cfRule>
    <cfRule type="cellIs" dxfId="674" priority="179" operator="equal">
      <formula>"Full Retirement not consistent with NZE (1.5°C)"</formula>
    </cfRule>
    <cfRule type="cellIs" dxfId="673" priority="178" operator="equal">
      <formula>"Unannounced / Insufficient data"</formula>
    </cfRule>
    <cfRule type="cellIs" dxfId="672" priority="177" operator="equal">
      <formula>"Partial retirement"</formula>
    </cfRule>
  </conditionalFormatting>
  <conditionalFormatting sqref="F14:F16">
    <cfRule type="cellIs" dxfId="671" priority="164" operator="equal">
      <formula>"Not Assessed"</formula>
    </cfRule>
  </conditionalFormatting>
  <conditionalFormatting sqref="F15">
    <cfRule type="cellIs" dxfId="670" priority="163" operator="equal">
      <formula>"Aligned with/Below NZE (&lt;1.5°C)"</formula>
    </cfRule>
    <cfRule type="cellIs" dxfId="669" priority="150" operator="equal">
      <formula>"Virtual high carbon capacity decrease (100% Sale)"</formula>
    </cfRule>
    <cfRule type="cellIs" dxfId="668" priority="149" operator="equal">
      <formula>"Virtual high carbon capacity increase (91% Acquisition)"</formula>
    </cfRule>
    <cfRule type="cellIs" dxfId="667" priority="141" operator="equal">
      <formula>"Substantial (&gt;100%) low-carbon substitution "</formula>
    </cfRule>
    <cfRule type="cellIs" dxfId="666" priority="142" operator="equal">
      <formula>"Insufficient (&lt; 25%) low-carbon substitution "</formula>
    </cfRule>
    <cfRule type="beginsWith" dxfId="665" priority="143" operator="beginsWith" text="Real high carbon capacity ">
      <formula>LEFT(F15,LEN("Real high carbon capacity "))="Real high carbon capacity "</formula>
    </cfRule>
    <cfRule type="beginsWith" dxfId="664" priority="144" operator="beginsWith" text="Real low carbon capacity ">
      <formula>LEFT(F15,LEN("Real low carbon capacity "))="Real low carbon capacity "</formula>
    </cfRule>
    <cfRule type="beginsWith" dxfId="663" priority="145" operator="beginsWith" text="Virtual low carbon capacity increase ">
      <formula>LEFT(F15,LEN("Virtual low carbon capacity increase "))="Virtual low carbon capacity increase "</formula>
    </cfRule>
    <cfRule type="cellIs" dxfId="662" priority="165" operator="equal">
      <formula>"No comparable assessment"</formula>
    </cfRule>
    <cfRule type="beginsWith" dxfId="661" priority="146" operator="beginsWith" text="Virtual low carbon capacity decrease ">
      <formula>LEFT(F15,LEN("Virtual low carbon capacity decrease "))="Virtual low carbon capacity decrease "</formula>
    </cfRule>
    <cfRule type="beginsWith" dxfId="660" priority="147" operator="beginsWith" text="Virtual high carbon capacity decrease ">
      <formula>LEFT(F15,LEN("Virtual high carbon capacity decrease "))="Virtual high carbon capacity decrease "</formula>
    </cfRule>
    <cfRule type="cellIs" dxfId="659" priority="162" operator="equal">
      <formula>"Aligned with APS (1.5°C - 1.7°C)"</formula>
    </cfRule>
    <cfRule type="cellIs" dxfId="658" priority="161" operator="equal">
      <formula>"Above APS (&gt;1.7°C)"</formula>
    </cfRule>
    <cfRule type="cellIs" dxfId="657" priority="160" operator="equal">
      <formula>"Aligned with /Above STEPS (&gt;2.5°C)"</formula>
    </cfRule>
    <cfRule type="cellIs" dxfId="656" priority="159" operator="equal">
      <formula>"Misaligned with NZE (1.5°C)"</formula>
    </cfRule>
    <cfRule type="cellIs" dxfId="655" priority="158" operator="equal">
      <formula>"Aligned with NZE (1.5°C)"</formula>
    </cfRule>
    <cfRule type="cellIs" dxfId="654" priority="157" operator="equal">
      <formula>"Aligned with/Below NZE (&lt;1.5°C)"</formula>
    </cfRule>
    <cfRule type="cellIs" dxfId="653" priority="156" operator="equal">
      <formula>"Aligned with APS (1.5°C - 1.7°C)"</formula>
    </cfRule>
    <cfRule type="cellIs" dxfId="652" priority="155" operator="equal">
      <formula>"Not Assessed"</formula>
    </cfRule>
    <cfRule type="cellIs" dxfId="651" priority="154" operator="equal">
      <formula>"Aligned with /Above STEPS (&gt;2.5°C)"</formula>
    </cfRule>
    <cfRule type="cellIs" dxfId="650" priority="153" operator="equal">
      <formula>"Not Applicable"</formula>
    </cfRule>
    <cfRule type="cellIs" dxfId="649" priority="152" operator="equal">
      <formula>"Above APS (&gt;1.7°C)"</formula>
    </cfRule>
    <cfRule type="cellIs" dxfId="648" priority="151" operator="equal">
      <formula>"Virtual high carbon capacity increase (100% Acquisition)"</formula>
    </cfRule>
    <cfRule type="cellIs" dxfId="647" priority="148" operator="equal">
      <formula>"Virtual high carbon capacity increase"</formula>
    </cfRule>
  </conditionalFormatting>
  <conditionalFormatting sqref="F17 F19">
    <cfRule type="cellIs" priority="279" operator="equal">
      <formula>"No comparable assessment"</formula>
    </cfRule>
  </conditionalFormatting>
  <conditionalFormatting sqref="F18">
    <cfRule type="cellIs" dxfId="646" priority="266" operator="equal">
      <formula>"0-75% NZE (1.5°C) Consistent"</formula>
    </cfRule>
    <cfRule type="cellIs" dxfId="645" priority="271" operator="equal">
      <formula>"Partial retirement"</formula>
    </cfRule>
    <cfRule type="cellIs" dxfId="644" priority="270" operator="equal">
      <formula>"Not Assessed"</formula>
    </cfRule>
    <cfRule type="cellIs" dxfId="643" priority="278" operator="equal">
      <formula>"Improvement in score"</formula>
    </cfRule>
    <cfRule type="containsText" dxfId="642" priority="277" operator="containsText" text="No change in score">
      <formula>NOT(ISERROR(SEARCH("No change in score",F18)))</formula>
    </cfRule>
    <cfRule type="cellIs" dxfId="641" priority="276" operator="equal">
      <formula>"Deline in score"</formula>
    </cfRule>
    <cfRule type="cellIs" dxfId="640" priority="269" operator="equal">
      <formula>"No comparable assessments"</formula>
    </cfRule>
    <cfRule type="cellIs" dxfId="639" priority="268" operator="equal">
      <formula>"100% NZE (1.5°C) Consistent"</formula>
    </cfRule>
    <cfRule type="cellIs" dxfId="638" priority="267" operator="equal">
      <formula>"75-99% NZE (1.5°C) Consistent"</formula>
    </cfRule>
    <cfRule type="cellIs" dxfId="637" priority="272" operator="equal">
      <formula>"Unannounced / Insufficient data"</formula>
    </cfRule>
    <cfRule type="cellIs" dxfId="636" priority="273" operator="equal">
      <formula>"Full Retirement not consistent with NZE (1.5°C)"</formula>
    </cfRule>
    <cfRule type="cellIs" dxfId="635" priority="274" operator="equal">
      <formula>"Full Retirement - Consistent with NZE (1.5°C)"</formula>
    </cfRule>
    <cfRule type="containsText" dxfId="634" priority="275" operator="containsText" text="No comparable assessments">
      <formula>NOT(ISERROR(SEARCH("No comparable assessments",F18)))</formula>
    </cfRule>
  </conditionalFormatting>
  <conditionalFormatting sqref="F20">
    <cfRule type="cellIs" dxfId="633" priority="122" operator="equal">
      <formula>"Virtual high carbon capacity decrease (100% Sale)"</formula>
    </cfRule>
    <cfRule type="beginsWith" dxfId="632" priority="115" operator="beginsWith" text="Real high carbon capacity ">
      <formula>LEFT(F20,LEN("Real high carbon capacity "))="Real high carbon capacity "</formula>
    </cfRule>
    <cfRule type="cellIs" dxfId="631" priority="137" operator="equal">
      <formula>"No comparable assessment"</formula>
    </cfRule>
    <cfRule type="cellIs" dxfId="630" priority="114" operator="equal">
      <formula>"Insufficient (&lt; 25%) low-carbon substitution "</formula>
    </cfRule>
    <cfRule type="cellIs" dxfId="629" priority="135" operator="equal">
      <formula>"Aligned with/Below NZE (&lt;1.5°C)"</formula>
    </cfRule>
    <cfRule type="cellIs" dxfId="628" priority="134" operator="equal">
      <formula>"Aligned with APS (1.5°C - 1.7°C)"</formula>
    </cfRule>
    <cfRule type="cellIs" dxfId="627" priority="133" operator="equal">
      <formula>"Above APS (&gt;1.7°C)"</formula>
    </cfRule>
    <cfRule type="cellIs" dxfId="626" priority="132" operator="equal">
      <formula>"Aligned with /Above STEPS (&gt;2.5°C)"</formula>
    </cfRule>
    <cfRule type="cellIs" dxfId="625" priority="131" operator="equal">
      <formula>"Misaligned with NZE (1.5°C)"</formula>
    </cfRule>
    <cfRule type="cellIs" dxfId="624" priority="130" operator="equal">
      <formula>"Aligned with NZE (1.5°C)"</formula>
    </cfRule>
    <cfRule type="cellIs" dxfId="623" priority="129" operator="equal">
      <formula>"Aligned with/Below NZE (&lt;1.5°C)"</formula>
    </cfRule>
    <cfRule type="cellIs" dxfId="622" priority="128" operator="equal">
      <formula>"Aligned with APS (1.5°C - 1.7°C)"</formula>
    </cfRule>
    <cfRule type="cellIs" dxfId="621" priority="127" operator="equal">
      <formula>"Not Assessed"</formula>
    </cfRule>
    <cfRule type="cellIs" dxfId="620" priority="126" operator="equal">
      <formula>"Aligned with /Above STEPS (&gt;2.5°C)"</formula>
    </cfRule>
    <cfRule type="cellIs" dxfId="619" priority="125" operator="equal">
      <formula>"Not Applicable"</formula>
    </cfRule>
    <cfRule type="cellIs" dxfId="618" priority="124" operator="equal">
      <formula>"Above APS (&gt;1.7°C)"</formula>
    </cfRule>
    <cfRule type="cellIs" dxfId="617" priority="123" operator="equal">
      <formula>"Virtual high carbon capacity increase (100% Acquisition)"</formula>
    </cfRule>
    <cfRule type="cellIs" dxfId="616" priority="121" operator="equal">
      <formula>"Virtual high carbon capacity increase (91% Acquisition)"</formula>
    </cfRule>
    <cfRule type="cellIs" dxfId="615" priority="120" operator="equal">
      <formula>"Virtual high carbon capacity increase"</formula>
    </cfRule>
    <cfRule type="beginsWith" dxfId="614" priority="119" operator="beginsWith" text="Virtual high carbon capacity decrease ">
      <formula>LEFT(F20,LEN("Virtual high carbon capacity decrease "))="Virtual high carbon capacity decrease "</formula>
    </cfRule>
    <cfRule type="beginsWith" dxfId="613" priority="118" operator="beginsWith" text="Virtual low carbon capacity decrease ">
      <formula>LEFT(F20,LEN("Virtual low carbon capacity decrease "))="Virtual low carbon capacity decrease "</formula>
    </cfRule>
    <cfRule type="beginsWith" dxfId="612" priority="117" operator="beginsWith" text="Virtual low carbon capacity increase ">
      <formula>LEFT(F20,LEN("Virtual low carbon capacity increase "))="Virtual low carbon capacity increase "</formula>
    </cfRule>
    <cfRule type="beginsWith" dxfId="611" priority="116" operator="beginsWith" text="Real low carbon capacity ">
      <formula>LEFT(F20,LEN("Real low carbon capacity "))="Real low carbon capacity "</formula>
    </cfRule>
    <cfRule type="cellIs" dxfId="610" priority="113" operator="equal">
      <formula>"Substantial (&gt;100%) low-carbon substitution "</formula>
    </cfRule>
  </conditionalFormatting>
  <conditionalFormatting sqref="F20:F27">
    <cfRule type="cellIs" dxfId="609" priority="136" operator="equal">
      <formula>"Not Assessed"</formula>
    </cfRule>
  </conditionalFormatting>
  <conditionalFormatting sqref="F21:F27">
    <cfRule type="cellIs" dxfId="608" priority="190" operator="equal">
      <formula>"Partial retirement"</formula>
    </cfRule>
    <cfRule type="cellIs" dxfId="607" priority="188" operator="equal">
      <formula>"No comparable assessments"</formula>
    </cfRule>
    <cfRule type="cellIs" dxfId="606" priority="187" operator="equal">
      <formula>"100% NZE (1.5°C) Consistent"</formula>
    </cfRule>
    <cfRule type="cellIs" dxfId="605" priority="186" operator="equal">
      <formula>"75-99% NZE (1.5°C) Consistent"</formula>
    </cfRule>
    <cfRule type="cellIs" dxfId="604" priority="185" operator="equal">
      <formula>"0-75% NZE (1.5°C) Consistent"</formula>
    </cfRule>
    <cfRule type="cellIs" dxfId="603" priority="191" operator="equal">
      <formula>"Unannounced / Insufficient data"</formula>
    </cfRule>
    <cfRule type="cellIs" dxfId="602" priority="192" operator="equal">
      <formula>"Full Retirement not consistent with NZE (1.5°C)"</formula>
    </cfRule>
    <cfRule type="cellIs" dxfId="601" priority="193" operator="equal">
      <formula>"Full Retirement - Consistent with NZE (1.5°C)"</formula>
    </cfRule>
    <cfRule type="containsText" dxfId="600" priority="194" operator="containsText" text="No comparable assessments">
      <formula>NOT(ISERROR(SEARCH("No comparable assessments",F21)))</formula>
    </cfRule>
    <cfRule type="cellIs" dxfId="599" priority="195" operator="equal">
      <formula>"Deline in score"</formula>
    </cfRule>
    <cfRule type="containsText" dxfId="598" priority="196" operator="containsText" text="No change in score">
      <formula>NOT(ISERROR(SEARCH("No change in score",F21)))</formula>
    </cfRule>
    <cfRule type="cellIs" dxfId="597" priority="197" operator="equal">
      <formula>"Improvement in score"</formula>
    </cfRule>
  </conditionalFormatting>
  <conditionalFormatting sqref="F28">
    <cfRule type="cellIs" dxfId="596" priority="99" operator="equal">
      <formula>"Not Assessed"</formula>
    </cfRule>
    <cfRule type="cellIs" dxfId="595" priority="105" operator="equal">
      <formula>"Above APS (&gt;1.7°C)"</formula>
    </cfRule>
    <cfRule type="cellIs" dxfId="594" priority="100" operator="equal">
      <formula>"Aligned with APS (1.5°C - 1.7°C)"</formula>
    </cfRule>
    <cfRule type="cellIs" dxfId="593" priority="98" operator="equal">
      <formula>"Aligned with /Above STEPS (&gt;2.5°C)"</formula>
    </cfRule>
    <cfRule type="cellIs" dxfId="592" priority="97" operator="equal">
      <formula>"Not Applicable"</formula>
    </cfRule>
    <cfRule type="cellIs" dxfId="591" priority="96" operator="equal">
      <formula>"Above APS (&gt;1.7°C)"</formula>
    </cfRule>
    <cfRule type="cellIs" dxfId="590" priority="95" operator="equal">
      <formula>"Virtual high carbon capacity increase (100% Acquisition)"</formula>
    </cfRule>
    <cfRule type="cellIs" dxfId="589" priority="94" operator="equal">
      <formula>"Virtual high carbon capacity decrease (100% Sale)"</formula>
    </cfRule>
    <cfRule type="cellIs" dxfId="588" priority="93" operator="equal">
      <formula>"Virtual high carbon capacity increase (91% Acquisition)"</formula>
    </cfRule>
    <cfRule type="cellIs" dxfId="587" priority="92" operator="equal">
      <formula>"Virtual high carbon capacity increase"</formula>
    </cfRule>
    <cfRule type="beginsWith" dxfId="586" priority="91" operator="beginsWith" text="Virtual high carbon capacity decrease ">
      <formula>LEFT(F28,LEN("Virtual high carbon capacity decrease "))="Virtual high carbon capacity decrease "</formula>
    </cfRule>
    <cfRule type="beginsWith" dxfId="585" priority="90" operator="beginsWith" text="Virtual low carbon capacity decrease ">
      <formula>LEFT(F28,LEN("Virtual low carbon capacity decrease "))="Virtual low carbon capacity decrease "</formula>
    </cfRule>
    <cfRule type="cellIs" dxfId="584" priority="109" operator="equal">
      <formula>"No comparable assessment"</formula>
    </cfRule>
    <cfRule type="beginsWith" dxfId="583" priority="89" operator="beginsWith" text="Virtual low carbon capacity increase ">
      <formula>LEFT(F28,LEN("Virtual low carbon capacity increase "))="Virtual low carbon capacity increase "</formula>
    </cfRule>
    <cfRule type="beginsWith" dxfId="582" priority="88" operator="beginsWith" text="Real low carbon capacity ">
      <formula>LEFT(F28,LEN("Real low carbon capacity "))="Real low carbon capacity "</formula>
    </cfRule>
    <cfRule type="beginsWith" dxfId="581" priority="87" operator="beginsWith" text="Real high carbon capacity ">
      <formula>LEFT(F28,LEN("Real high carbon capacity "))="Real high carbon capacity "</formula>
    </cfRule>
    <cfRule type="cellIs" dxfId="580" priority="86" operator="equal">
      <formula>"Insufficient (&lt; 25%) low-carbon substitution "</formula>
    </cfRule>
    <cfRule type="cellIs" dxfId="579" priority="85" operator="equal">
      <formula>"Substantial (&gt;100%) low-carbon substitution "</formula>
    </cfRule>
    <cfRule type="cellIs" dxfId="578" priority="101" operator="equal">
      <formula>"Aligned with/Below NZE (&lt;1.5°C)"</formula>
    </cfRule>
    <cfRule type="cellIs" dxfId="577" priority="102" operator="equal">
      <formula>"Aligned with NZE (1.5°C)"</formula>
    </cfRule>
    <cfRule type="cellIs" dxfId="576" priority="103" operator="equal">
      <formula>"Misaligned with NZE (1.5°C)"</formula>
    </cfRule>
    <cfRule type="cellIs" dxfId="575" priority="104" operator="equal">
      <formula>"Aligned with /Above STEPS (&gt;2.5°C)"</formula>
    </cfRule>
    <cfRule type="cellIs" dxfId="574" priority="106" operator="equal">
      <formula>"Aligned with APS (1.5°C - 1.7°C)"</formula>
    </cfRule>
    <cfRule type="cellIs" dxfId="573" priority="107" operator="equal">
      <formula>"Aligned with/Below NZE (&lt;1.5°C)"</formula>
    </cfRule>
  </conditionalFormatting>
  <conditionalFormatting sqref="F28:F47">
    <cfRule type="cellIs" dxfId="572" priority="108" operator="equal">
      <formula>"Not Assessed"</formula>
    </cfRule>
  </conditionalFormatting>
  <conditionalFormatting sqref="F29:F47">
    <cfRule type="cellIs" dxfId="571" priority="206" operator="equal">
      <formula>"Full Retirement - Consistent with NZE (1.5°C)"</formula>
    </cfRule>
    <cfRule type="containsText" dxfId="570" priority="209" operator="containsText" text="No change in score">
      <formula>NOT(ISERROR(SEARCH("No change in score",F29)))</formula>
    </cfRule>
    <cfRule type="cellIs" dxfId="569" priority="210" operator="equal">
      <formula>"Improvement in score"</formula>
    </cfRule>
    <cfRule type="cellIs" dxfId="568" priority="208" operator="equal">
      <formula>"Deline in score"</formula>
    </cfRule>
    <cfRule type="cellIs" dxfId="567" priority="198" operator="equal">
      <formula>"0-75% NZE (1.5°C) Consistent"</formula>
    </cfRule>
    <cfRule type="containsText" dxfId="566" priority="207" operator="containsText" text="No comparable assessments">
      <formula>NOT(ISERROR(SEARCH("No comparable assessments",F29)))</formula>
    </cfRule>
    <cfRule type="cellIs" dxfId="565" priority="199" operator="equal">
      <formula>"75-99% NZE (1.5°C) Consistent"</formula>
    </cfRule>
    <cfRule type="cellIs" dxfId="564" priority="200" operator="equal">
      <formula>"100% NZE (1.5°C) Consistent"</formula>
    </cfRule>
    <cfRule type="cellIs" dxfId="563" priority="201" operator="equal">
      <formula>"No comparable assessments"</formula>
    </cfRule>
    <cfRule type="cellIs" dxfId="562" priority="203" operator="equal">
      <formula>"Partial retirement"</formula>
    </cfRule>
    <cfRule type="cellIs" dxfId="561" priority="204" operator="equal">
      <formula>"Unannounced / Insufficient data"</formula>
    </cfRule>
    <cfRule type="cellIs" dxfId="560" priority="205" operator="equal">
      <formula>"Full Retirement not consistent with NZE (1.5°C)"</formula>
    </cfRule>
  </conditionalFormatting>
  <conditionalFormatting sqref="H14 H16">
    <cfRule type="containsText" dxfId="559" priority="259" operator="containsText" text="No comparable assessments">
      <formula>NOT(ISERROR(SEARCH("No comparable assessments",H14)))</formula>
    </cfRule>
    <cfRule type="cellIs" dxfId="558" priority="262" operator="equal">
      <formula>"Improvement in score"</formula>
    </cfRule>
    <cfRule type="containsText" dxfId="557" priority="261" operator="containsText" text="No change in score">
      <formula>NOT(ISERROR(SEARCH("No change in score",H14)))</formula>
    </cfRule>
    <cfRule type="cellIs" dxfId="556" priority="250" operator="equal">
      <formula>"0-75% NZE (1.5°C) Consistent"</formula>
    </cfRule>
    <cfRule type="cellIs" dxfId="555" priority="251" operator="equal">
      <formula>"75-99% NZE (1.5°C) Consistent"</formula>
    </cfRule>
    <cfRule type="cellIs" dxfId="554" priority="252" operator="equal">
      <formula>"100% NZE (1.5°C) Consistent"</formula>
    </cfRule>
    <cfRule type="cellIs" dxfId="553" priority="253" operator="equal">
      <formula>"No comparable assessments"</formula>
    </cfRule>
    <cfRule type="cellIs" dxfId="552" priority="255" operator="equal">
      <formula>"Partial retirement"</formula>
    </cfRule>
    <cfRule type="cellIs" dxfId="551" priority="256" operator="equal">
      <formula>"Unannounced / Insufficient data"</formula>
    </cfRule>
    <cfRule type="cellIs" dxfId="550" priority="257" operator="equal">
      <formula>"Full Retirement not consistent with NZE (1.5°C)"</formula>
    </cfRule>
    <cfRule type="cellIs" dxfId="549" priority="260" operator="equal">
      <formula>"Deline in score"</formula>
    </cfRule>
    <cfRule type="cellIs" dxfId="548" priority="258" operator="equal">
      <formula>"Full Retirement - Consistent with NZE (1.5°C)"</formula>
    </cfRule>
  </conditionalFormatting>
  <conditionalFormatting sqref="H14:H16">
    <cfRule type="cellIs" dxfId="547" priority="80" operator="equal">
      <formula>"Not Assessed"</formula>
    </cfRule>
  </conditionalFormatting>
  <conditionalFormatting sqref="H15">
    <cfRule type="cellIs" dxfId="546" priority="72" operator="equal">
      <formula>"Aligned with APS (1.5°C - 1.7°C)"</formula>
    </cfRule>
    <cfRule type="cellIs" dxfId="545" priority="71" operator="equal">
      <formula>"Not Assessed"</formula>
    </cfRule>
    <cfRule type="cellIs" dxfId="544" priority="57" operator="equal">
      <formula>"Substantial (&gt;100%) low-carbon substitution "</formula>
    </cfRule>
    <cfRule type="cellIs" dxfId="543" priority="58" operator="equal">
      <formula>"Insufficient (&lt; 25%) low-carbon substitution "</formula>
    </cfRule>
    <cfRule type="beginsWith" dxfId="542" priority="59" operator="beginsWith" text="Real high carbon capacity ">
      <formula>LEFT(H15,LEN("Real high carbon capacity "))="Real high carbon capacity "</formula>
    </cfRule>
    <cfRule type="beginsWith" dxfId="541" priority="60" operator="beginsWith" text="Real low carbon capacity ">
      <formula>LEFT(H15,LEN("Real low carbon capacity "))="Real low carbon capacity "</formula>
    </cfRule>
    <cfRule type="beginsWith" dxfId="540" priority="61" operator="beginsWith" text="Virtual low carbon capacity increase ">
      <formula>LEFT(H15,LEN("Virtual low carbon capacity increase "))="Virtual low carbon capacity increase "</formula>
    </cfRule>
    <cfRule type="beginsWith" dxfId="539" priority="62" operator="beginsWith" text="Virtual low carbon capacity decrease ">
      <formula>LEFT(H15,LEN("Virtual low carbon capacity decrease "))="Virtual low carbon capacity decrease "</formula>
    </cfRule>
    <cfRule type="beginsWith" dxfId="538" priority="63" operator="beginsWith" text="Virtual high carbon capacity decrease ">
      <formula>LEFT(H15,LEN("Virtual high carbon capacity decrease "))="Virtual high carbon capacity decrease "</formula>
    </cfRule>
    <cfRule type="cellIs" dxfId="537" priority="64" operator="equal">
      <formula>"Virtual high carbon capacity increase"</formula>
    </cfRule>
    <cfRule type="cellIs" dxfId="536" priority="73" operator="equal">
      <formula>"Aligned with/Below NZE (&lt;1.5°C)"</formula>
    </cfRule>
    <cfRule type="cellIs" dxfId="535" priority="66" operator="equal">
      <formula>"Virtual high carbon capacity decrease (100% Sale)"</formula>
    </cfRule>
    <cfRule type="cellIs" dxfId="534" priority="67" operator="equal">
      <formula>"Virtual high carbon capacity increase (100% Acquisition)"</formula>
    </cfRule>
    <cfRule type="cellIs" dxfId="533" priority="68" operator="equal">
      <formula>"Above APS (&gt;1.7°C)"</formula>
    </cfRule>
    <cfRule type="cellIs" dxfId="532" priority="69" operator="equal">
      <formula>"Not Applicable"</formula>
    </cfRule>
    <cfRule type="cellIs" dxfId="531" priority="70" operator="equal">
      <formula>"Aligned with /Above STEPS (&gt;2.5°C)"</formula>
    </cfRule>
    <cfRule type="cellIs" dxfId="530" priority="75" operator="equal">
      <formula>"Misaligned with NZE (1.5°C)"</formula>
    </cfRule>
    <cfRule type="cellIs" dxfId="529" priority="76" operator="equal">
      <formula>"Aligned with /Above STEPS (&gt;2.5°C)"</formula>
    </cfRule>
    <cfRule type="cellIs" dxfId="528" priority="77" operator="equal">
      <formula>"Above APS (&gt;1.7°C)"</formula>
    </cfRule>
    <cfRule type="cellIs" dxfId="527" priority="78" operator="equal">
      <formula>"Aligned with APS (1.5°C - 1.7°C)"</formula>
    </cfRule>
    <cfRule type="cellIs" dxfId="526" priority="79" operator="equal">
      <formula>"Aligned with/Below NZE (&lt;1.5°C)"</formula>
    </cfRule>
    <cfRule type="cellIs" dxfId="525" priority="81" operator="equal">
      <formula>"No comparable assessment"</formula>
    </cfRule>
    <cfRule type="cellIs" dxfId="524" priority="82" operator="equal">
      <formula>"Decline in score"</formula>
    </cfRule>
    <cfRule type="cellIs" dxfId="523" priority="65" operator="equal">
      <formula>"Virtual high carbon capacity increase (91% Acquisition)"</formula>
    </cfRule>
    <cfRule type="cellIs" dxfId="522" priority="83" operator="equal">
      <formula>"No change in score"</formula>
    </cfRule>
    <cfRule type="cellIs" dxfId="521" priority="84" operator="equal">
      <formula>"Improvement in score"</formula>
    </cfRule>
    <cfRule type="cellIs" dxfId="520" priority="74" operator="equal">
      <formula>"Aligned with NZE (1.5°C)"</formula>
    </cfRule>
  </conditionalFormatting>
  <conditionalFormatting sqref="H17">
    <cfRule type="cellIs" priority="265" operator="equal">
      <formula>"No comparable assessment"</formula>
    </cfRule>
  </conditionalFormatting>
  <conditionalFormatting sqref="H18">
    <cfRule type="containsText" dxfId="519" priority="246" operator="containsText" text="No comparable assessments">
      <formula>NOT(ISERROR(SEARCH("No comparable assessments",H18)))</formula>
    </cfRule>
    <cfRule type="cellIs" dxfId="518" priority="244" operator="equal">
      <formula>"Full Retirement not consistent with NZE (1.5°C)"</formula>
    </cfRule>
    <cfRule type="cellIs" dxfId="517" priority="243" operator="equal">
      <formula>"Unannounced / Insufficient data"</formula>
    </cfRule>
    <cfRule type="cellIs" dxfId="516" priority="242" operator="equal">
      <formula>"Partial retirement"</formula>
    </cfRule>
    <cfRule type="cellIs" dxfId="515" priority="241" operator="equal">
      <formula>"Not Assessed"</formula>
    </cfRule>
    <cfRule type="cellIs" dxfId="514" priority="240" operator="equal">
      <formula>"No comparable assessments"</formula>
    </cfRule>
    <cfRule type="cellIs" dxfId="513" priority="239" operator="equal">
      <formula>"100% NZE (1.5°C) Consistent"</formula>
    </cfRule>
    <cfRule type="cellIs" dxfId="512" priority="238" operator="equal">
      <formula>"75-99% NZE (1.5°C) Consistent"</formula>
    </cfRule>
    <cfRule type="cellIs" dxfId="511" priority="237" operator="equal">
      <formula>"0-75% NZE (1.5°C) Consistent"</formula>
    </cfRule>
    <cfRule type="containsText" dxfId="510" priority="248" operator="containsText" text="No change in score">
      <formula>NOT(ISERROR(SEARCH("No change in score",H18)))</formula>
    </cfRule>
    <cfRule type="cellIs" dxfId="509" priority="249" operator="equal">
      <formula>"Improvement in score"</formula>
    </cfRule>
    <cfRule type="cellIs" dxfId="508" priority="247" operator="equal">
      <formula>"Deline in score"</formula>
    </cfRule>
    <cfRule type="cellIs" dxfId="507" priority="245" operator="equal">
      <formula>"Full Retirement - Consistent with NZE (1.5°C)"</formula>
    </cfRule>
  </conditionalFormatting>
  <conditionalFormatting sqref="H19">
    <cfRule type="cellIs" priority="264" operator="equal">
      <formula>"No comparable assessment"</formula>
    </cfRule>
  </conditionalFormatting>
  <conditionalFormatting sqref="H20">
    <cfRule type="cellIs" dxfId="506" priority="55" operator="equal">
      <formula>"No change in score"</formula>
    </cfRule>
    <cfRule type="beginsWith" dxfId="505" priority="35" operator="beginsWith" text="Virtual high carbon capacity decrease ">
      <formula>LEFT(H20,LEN("Virtual high carbon capacity decrease "))="Virtual high carbon capacity decrease "</formula>
    </cfRule>
    <cfRule type="cellIs" dxfId="504" priority="43" operator="equal">
      <formula>"Not Assessed"</formula>
    </cfRule>
    <cfRule type="cellIs" dxfId="503" priority="44" operator="equal">
      <formula>"Aligned with APS (1.5°C - 1.7°C)"</formula>
    </cfRule>
    <cfRule type="cellIs" dxfId="502" priority="45" operator="equal">
      <formula>"Aligned with/Below NZE (&lt;1.5°C)"</formula>
    </cfRule>
    <cfRule type="cellIs" dxfId="501" priority="46" operator="equal">
      <formula>"Aligned with NZE (1.5°C)"</formula>
    </cfRule>
    <cfRule type="cellIs" dxfId="500" priority="47" operator="equal">
      <formula>"Misaligned with NZE (1.5°C)"</formula>
    </cfRule>
    <cfRule type="cellIs" dxfId="499" priority="48" operator="equal">
      <formula>"Aligned with /Above STEPS (&gt;2.5°C)"</formula>
    </cfRule>
    <cfRule type="cellIs" dxfId="498" priority="41" operator="equal">
      <formula>"Not Applicable"</formula>
    </cfRule>
    <cfRule type="cellIs" dxfId="497" priority="40" operator="equal">
      <formula>"Above APS (&gt;1.7°C)"</formula>
    </cfRule>
    <cfRule type="cellIs" dxfId="496" priority="51" operator="equal">
      <formula>"Aligned with/Below NZE (&lt;1.5°C)"</formula>
    </cfRule>
    <cfRule type="cellIs" dxfId="495" priority="53" operator="equal">
      <formula>"No comparable assessment"</formula>
    </cfRule>
    <cfRule type="cellIs" dxfId="494" priority="54" operator="equal">
      <formula>"Decline in score"</formula>
    </cfRule>
    <cfRule type="cellIs" dxfId="493" priority="39" operator="equal">
      <formula>"Virtual high carbon capacity increase (100% Acquisition)"</formula>
    </cfRule>
    <cfRule type="cellIs" dxfId="492" priority="56" operator="equal">
      <formula>"Improvement in score"</formula>
    </cfRule>
    <cfRule type="cellIs" dxfId="491" priority="38" operator="equal">
      <formula>"Virtual high carbon capacity decrease (100% Sale)"</formula>
    </cfRule>
    <cfRule type="cellIs" dxfId="490" priority="37" operator="equal">
      <formula>"Virtual high carbon capacity increase (91% Acquisition)"</formula>
    </cfRule>
    <cfRule type="cellIs" dxfId="489" priority="36" operator="equal">
      <formula>"Virtual high carbon capacity increase"</formula>
    </cfRule>
    <cfRule type="cellIs" dxfId="488" priority="49" operator="equal">
      <formula>"Above APS (&gt;1.7°C)"</formula>
    </cfRule>
    <cfRule type="cellIs" dxfId="487" priority="29" operator="equal">
      <formula>"Substantial (&gt;100%) low-carbon substitution "</formula>
    </cfRule>
    <cfRule type="cellIs" dxfId="486" priority="42" operator="equal">
      <formula>"Aligned with /Above STEPS (&gt;2.5°C)"</formula>
    </cfRule>
    <cfRule type="cellIs" dxfId="485" priority="30" operator="equal">
      <formula>"Insufficient (&lt; 25%) low-carbon substitution "</formula>
    </cfRule>
    <cfRule type="beginsWith" dxfId="484" priority="31" operator="beginsWith" text="Real high carbon capacity ">
      <formula>LEFT(H20,LEN("Real high carbon capacity "))="Real high carbon capacity "</formula>
    </cfRule>
    <cfRule type="beginsWith" dxfId="483" priority="32" operator="beginsWith" text="Real low carbon capacity ">
      <formula>LEFT(H20,LEN("Real low carbon capacity "))="Real low carbon capacity "</formula>
    </cfRule>
    <cfRule type="beginsWith" dxfId="482" priority="33" operator="beginsWith" text="Virtual low carbon capacity increase ">
      <formula>LEFT(H20,LEN("Virtual low carbon capacity increase "))="Virtual low carbon capacity increase "</formula>
    </cfRule>
    <cfRule type="beginsWith" dxfId="481" priority="34" operator="beginsWith" text="Virtual low carbon capacity decrease ">
      <formula>LEFT(H20,LEN("Virtual low carbon capacity decrease "))="Virtual low carbon capacity decrease "</formula>
    </cfRule>
    <cfRule type="cellIs" dxfId="480" priority="50" operator="equal">
      <formula>"Aligned with APS (1.5°C - 1.7°C)"</formula>
    </cfRule>
  </conditionalFormatting>
  <conditionalFormatting sqref="H20:H27">
    <cfRule type="cellIs" dxfId="479" priority="52" operator="equal">
      <formula>"Not Assessed"</formula>
    </cfRule>
  </conditionalFormatting>
  <conditionalFormatting sqref="H21:H27">
    <cfRule type="cellIs" dxfId="478" priority="234" operator="equal">
      <formula>"Deline in score"</formula>
    </cfRule>
    <cfRule type="containsText" dxfId="477" priority="235" operator="containsText" text="No change in score">
      <formula>NOT(ISERROR(SEARCH("No change in score",H21)))</formula>
    </cfRule>
    <cfRule type="cellIs" dxfId="476" priority="236" operator="equal">
      <formula>"Improvement in score"</formula>
    </cfRule>
    <cfRule type="containsText" dxfId="475" priority="233" operator="containsText" text="No comparable assessments">
      <formula>NOT(ISERROR(SEARCH("No comparable assessments",H21)))</formula>
    </cfRule>
    <cfRule type="cellIs" dxfId="474" priority="232" operator="equal">
      <formula>"Full Retirement - Consistent with NZE (1.5°C)"</formula>
    </cfRule>
    <cfRule type="cellIs" dxfId="473" priority="231" operator="equal">
      <formula>"Full Retirement not consistent with NZE (1.5°C)"</formula>
    </cfRule>
    <cfRule type="cellIs" dxfId="472" priority="230" operator="equal">
      <formula>"Unannounced / Insufficient data"</formula>
    </cfRule>
    <cfRule type="cellIs" dxfId="471" priority="229" operator="equal">
      <formula>"Partial retirement"</formula>
    </cfRule>
    <cfRule type="cellIs" dxfId="470" priority="227" operator="equal">
      <formula>"No comparable assessments"</formula>
    </cfRule>
    <cfRule type="cellIs" dxfId="469" priority="225" operator="equal">
      <formula>"75-99% NZE (1.5°C) Consistent"</formula>
    </cfRule>
    <cfRule type="cellIs" dxfId="468" priority="224" operator="equal">
      <formula>"0-75% NZE (1.5°C) Consistent"</formula>
    </cfRule>
    <cfRule type="cellIs" dxfId="467" priority="226" operator="equal">
      <formula>"100% NZE (1.5°C) Consistent"</formula>
    </cfRule>
  </conditionalFormatting>
  <conditionalFormatting sqref="H28">
    <cfRule type="cellIs" dxfId="466" priority="1" operator="equal">
      <formula>"Substantial (&gt;100%) low-carbon substitution "</formula>
    </cfRule>
    <cfRule type="cellIs" dxfId="465" priority="17" operator="equal">
      <formula>"Aligned with/Below NZE (&lt;1.5°C)"</formula>
    </cfRule>
    <cfRule type="beginsWith" dxfId="464" priority="4" operator="beginsWith" text="Real low carbon capacity ">
      <formula>LEFT(H28,LEN("Real low carbon capacity "))="Real low carbon capacity "</formula>
    </cfRule>
    <cfRule type="beginsWith" dxfId="463" priority="5" operator="beginsWith" text="Virtual low carbon capacity increase ">
      <formula>LEFT(H28,LEN("Virtual low carbon capacity increase "))="Virtual low carbon capacity increase "</formula>
    </cfRule>
    <cfRule type="beginsWith" dxfId="462" priority="6" operator="beginsWith" text="Virtual low carbon capacity decrease ">
      <formula>LEFT(H28,LEN("Virtual low carbon capacity decrease "))="Virtual low carbon capacity decrease "</formula>
    </cfRule>
    <cfRule type="beginsWith" dxfId="461" priority="7" operator="beginsWith" text="Virtual high carbon capacity decrease ">
      <formula>LEFT(H28,LEN("Virtual high carbon capacity decrease "))="Virtual high carbon capacity decrease "</formula>
    </cfRule>
    <cfRule type="cellIs" dxfId="460" priority="8" operator="equal">
      <formula>"Virtual high carbon capacity increase"</formula>
    </cfRule>
    <cfRule type="cellIs" dxfId="459" priority="9" operator="equal">
      <formula>"Virtual high carbon capacity increase (91% Acquisition)"</formula>
    </cfRule>
    <cfRule type="cellIs" dxfId="458" priority="10" operator="equal">
      <formula>"Virtual high carbon capacity decrease (100% Sale)"</formula>
    </cfRule>
    <cfRule type="cellIs" dxfId="457" priority="11" operator="equal">
      <formula>"Virtual high carbon capacity increase (100% Acquisition)"</formula>
    </cfRule>
    <cfRule type="cellIs" dxfId="456" priority="12" operator="equal">
      <formula>"Above APS (&gt;1.7°C)"</formula>
    </cfRule>
    <cfRule type="cellIs" dxfId="455" priority="13" operator="equal">
      <formula>"Not Applicable"</formula>
    </cfRule>
    <cfRule type="cellIs" dxfId="454" priority="14" operator="equal">
      <formula>"Aligned with /Above STEPS (&gt;2.5°C)"</formula>
    </cfRule>
    <cfRule type="beginsWith" dxfId="453" priority="3" operator="beginsWith" text="Real high carbon capacity ">
      <formula>LEFT(H28,LEN("Real high carbon capacity "))="Real high carbon capacity "</formula>
    </cfRule>
    <cfRule type="cellIs" dxfId="452" priority="2" operator="equal">
      <formula>"Insufficient (&lt; 25%) low-carbon substitution "</formula>
    </cfRule>
    <cfRule type="cellIs" dxfId="451" priority="28" operator="equal">
      <formula>"Improvement in score"</formula>
    </cfRule>
    <cfRule type="cellIs" dxfId="450" priority="27" operator="equal">
      <formula>"No change in score"</formula>
    </cfRule>
    <cfRule type="cellIs" dxfId="449" priority="26" operator="equal">
      <formula>"Decline in score"</formula>
    </cfRule>
    <cfRule type="cellIs" dxfId="448" priority="25" operator="equal">
      <formula>"No comparable assessment"</formula>
    </cfRule>
    <cfRule type="cellIs" dxfId="447" priority="16" operator="equal">
      <formula>"Aligned with APS (1.5°C - 1.7°C)"</formula>
    </cfRule>
    <cfRule type="cellIs" dxfId="446" priority="23" operator="equal">
      <formula>"Aligned with/Below NZE (&lt;1.5°C)"</formula>
    </cfRule>
    <cfRule type="cellIs" dxfId="445" priority="22" operator="equal">
      <formula>"Aligned with APS (1.5°C - 1.7°C)"</formula>
    </cfRule>
    <cfRule type="cellIs" dxfId="444" priority="21" operator="equal">
      <formula>"Above APS (&gt;1.7°C)"</formula>
    </cfRule>
    <cfRule type="cellIs" dxfId="443" priority="20" operator="equal">
      <formula>"Aligned with /Above STEPS (&gt;2.5°C)"</formula>
    </cfRule>
    <cfRule type="cellIs" dxfId="442" priority="19" operator="equal">
      <formula>"Misaligned with NZE (1.5°C)"</formula>
    </cfRule>
    <cfRule type="cellIs" dxfId="441" priority="18" operator="equal">
      <formula>"Aligned with NZE (1.5°C)"</formula>
    </cfRule>
    <cfRule type="cellIs" dxfId="440" priority="15" operator="equal">
      <formula>"Not Assessed"</formula>
    </cfRule>
  </conditionalFormatting>
  <conditionalFormatting sqref="H28:H47">
    <cfRule type="cellIs" dxfId="439" priority="24" operator="equal">
      <formula>"Not Assessed"</formula>
    </cfRule>
  </conditionalFormatting>
  <conditionalFormatting sqref="H29:H47">
    <cfRule type="cellIs" dxfId="438" priority="223" operator="equal">
      <formula>"Improvement in score"</formula>
    </cfRule>
    <cfRule type="cellIs" dxfId="437" priority="211" operator="equal">
      <formula>"0-75% NZE (1.5°C) Consistent"</formula>
    </cfRule>
    <cfRule type="cellIs" dxfId="436" priority="212" operator="equal">
      <formula>"75-99% NZE (1.5°C) Consistent"</formula>
    </cfRule>
    <cfRule type="cellIs" dxfId="435" priority="213" operator="equal">
      <formula>"100% NZE (1.5°C) Consistent"</formula>
    </cfRule>
    <cfRule type="cellIs" dxfId="434" priority="214" operator="equal">
      <formula>"No comparable assessments"</formula>
    </cfRule>
    <cfRule type="cellIs" dxfId="433" priority="216" operator="equal">
      <formula>"Partial retirement"</formula>
    </cfRule>
    <cfRule type="cellIs" dxfId="432" priority="217" operator="equal">
      <formula>"Unannounced / Insufficient data"</formula>
    </cfRule>
    <cfRule type="cellIs" dxfId="431" priority="218" operator="equal">
      <formula>"Full Retirement not consistent with NZE (1.5°C)"</formula>
    </cfRule>
    <cfRule type="cellIs" dxfId="430" priority="219" operator="equal">
      <formula>"Full Retirement - Consistent with NZE (1.5°C)"</formula>
    </cfRule>
    <cfRule type="containsText" dxfId="429" priority="220" operator="containsText" text="No comparable assessments">
      <formula>NOT(ISERROR(SEARCH("No comparable assessments",H29)))</formula>
    </cfRule>
    <cfRule type="cellIs" dxfId="428" priority="221" operator="equal">
      <formula>"Deline in score"</formula>
    </cfRule>
    <cfRule type="containsText" dxfId="427" priority="222" operator="containsText" text="No change in score">
      <formula>NOT(ISERROR(SEARCH("No change in score",H29)))</formula>
    </cfRule>
  </conditionalFormatting>
  <conditionalFormatting sqref="K14:K47">
    <cfRule type="cellIs" dxfId="426" priority="323" operator="equal">
      <formula>"Improvement in score"</formula>
    </cfRule>
    <cfRule type="cellIs" dxfId="425" priority="322" operator="equal">
      <formula>"No change in score"</formula>
    </cfRule>
    <cfRule type="cellIs" dxfId="424" priority="321" operator="equal">
      <formula>"Decline in score"</formula>
    </cfRule>
    <cfRule type="cellIs" dxfId="423" priority="320" operator="equal">
      <formula>"No comparable assessment"</formula>
    </cfRule>
    <cfRule type="cellIs" dxfId="422" priority="319" operator="equal">
      <formula>"Not Assessed"</formula>
    </cfRule>
  </conditionalFormatting>
  <conditionalFormatting sqref="L14:L47 N14:N47 P14:P47 R14:R47 T14:T47 V14:V47">
    <cfRule type="cellIs" dxfId="421" priority="393" operator="equal">
      <formula>"Improvement in score"</formula>
    </cfRule>
    <cfRule type="cellIs" dxfId="420" priority="371" operator="equal">
      <formula>"Aligned with/Below NZE (&lt;1.5°C)"</formula>
    </cfRule>
    <cfRule type="cellIs" dxfId="419" priority="392" operator="equal">
      <formula>"No change in score"</formula>
    </cfRule>
    <cfRule type="cellIs" dxfId="418" priority="391" operator="equal">
      <formula>"Decline in score"</formula>
    </cfRule>
    <cfRule type="cellIs" dxfId="417" priority="390" operator="equal">
      <formula>"No comparable assessment"</formula>
    </cfRule>
    <cfRule type="cellIs" dxfId="416" priority="387" operator="equal">
      <formula>"Not Assessed"</formula>
    </cfRule>
    <cfRule type="cellIs" dxfId="415" priority="386" operator="equal">
      <formula>"Aligned with/Below NZE (&lt;1.5°C)"</formula>
    </cfRule>
    <cfRule type="cellIs" dxfId="414" priority="385" operator="equal">
      <formula>"Aligned with APS (1.5°C - 1.7°C)"</formula>
    </cfRule>
    <cfRule type="cellIs" dxfId="413" priority="384" operator="equal">
      <formula>"Above APS (&gt;1.7°C)"</formula>
    </cfRule>
    <cfRule type="cellIs" dxfId="412" priority="383" operator="equal">
      <formula>"Aligned with /Above STEPS (&gt;2.5°C)"</formula>
    </cfRule>
    <cfRule type="cellIs" dxfId="411" priority="366" operator="equal">
      <formula>"Above APS (&gt;1.7°C)"</formula>
    </cfRule>
    <cfRule type="cellIs" dxfId="410" priority="365" operator="equal">
      <formula>"Virtual high carbon capacity increase (100% Acquisition)"</formula>
    </cfRule>
    <cfRule type="cellIs" dxfId="409" priority="364" operator="equal">
      <formula>"Virtual high carbon capacity decrease (100% Sale)"</formula>
    </cfRule>
    <cfRule type="cellIs" dxfId="408" priority="363" operator="equal">
      <formula>"Virtual high carbon capacity increase (91% Acquisition)"</formula>
    </cfRule>
    <cfRule type="cellIs" dxfId="407" priority="362" operator="equal">
      <formula>"Virtual high carbon capacity increase"</formula>
    </cfRule>
    <cfRule type="beginsWith" dxfId="406" priority="361" operator="beginsWith" text="Virtual high carbon capacity decrease ">
      <formula>LEFT(L14,LEN("Virtual high carbon capacity decrease "))="Virtual high carbon capacity decrease "</formula>
    </cfRule>
    <cfRule type="beginsWith" dxfId="405" priority="360" operator="beginsWith" text="Virtual low carbon capacity decrease ">
      <formula>LEFT(L14,LEN("Virtual low carbon capacity decrease "))="Virtual low carbon capacity decrease "</formula>
    </cfRule>
    <cfRule type="beginsWith" dxfId="404" priority="359" operator="beginsWith" text="Virtual low carbon capacity increase ">
      <formula>LEFT(L14,LEN("Virtual low carbon capacity increase "))="Virtual low carbon capacity increase "</formula>
    </cfRule>
    <cfRule type="beginsWith" dxfId="403" priority="358" operator="beginsWith" text="Real low carbon capacity ">
      <formula>LEFT(L14,LEN("Real low carbon capacity "))="Real low carbon capacity "</formula>
    </cfRule>
    <cfRule type="beginsWith" dxfId="402" priority="357" operator="beginsWith" text="Real high carbon capacity ">
      <formula>LEFT(L14,LEN("Real high carbon capacity "))="Real high carbon capacity "</formula>
    </cfRule>
    <cfRule type="cellIs" dxfId="401" priority="356" operator="equal">
      <formula>"Insufficient (&lt; 25%) low-carbon substitution "</formula>
    </cfRule>
    <cfRule type="cellIs" dxfId="400" priority="355" operator="equal">
      <formula>"Substantial (&gt;100%) low-carbon substitution "</formula>
    </cfRule>
    <cfRule type="cellIs" dxfId="399" priority="369" operator="equal">
      <formula>"Not Assessed"</formula>
    </cfRule>
    <cfRule type="cellIs" dxfId="398" priority="368" operator="equal">
      <formula>"Aligned with /Above STEPS (&gt;2.5°C)"</formula>
    </cfRule>
    <cfRule type="cellIs" dxfId="397" priority="370" operator="equal">
      <formula>"Aligned with APS (1.5°C - 1.7°C)"</formula>
    </cfRule>
    <cfRule type="cellIs" dxfId="396" priority="373" operator="equal">
      <formula>"Misaligned with NZE (1.5°C)"</formula>
    </cfRule>
    <cfRule type="cellIs" dxfId="395" priority="372" operator="equal">
      <formula>"Aligned with NZE (1.5°C)"</formula>
    </cfRule>
    <cfRule type="cellIs" dxfId="394" priority="367" operator="equal">
      <formula>"Not Applicable"</formula>
    </cfRule>
  </conditionalFormatting>
  <conditionalFormatting sqref="L14:L47">
    <cfRule type="cellIs" dxfId="393" priority="353" operator="equal">
      <formula>"Misaligned with NZE  (1.5°C)"</formula>
    </cfRule>
    <cfRule type="cellIs" dxfId="392" priority="354" operator="equal">
      <formula>"Aligned with NZE  (1.5°C)"</formula>
    </cfRule>
  </conditionalFormatting>
  <conditionalFormatting sqref="M14:M47">
    <cfRule type="cellIs" dxfId="391" priority="318" operator="equal">
      <formula>"Improvement in score"</formula>
    </cfRule>
    <cfRule type="cellIs" dxfId="390" priority="316" operator="equal">
      <formula>"Decline in score"</formula>
    </cfRule>
    <cfRule type="cellIs" dxfId="389" priority="315" operator="equal">
      <formula>"No comparable assessment"</formula>
    </cfRule>
    <cfRule type="cellIs" dxfId="388" priority="314" operator="equal">
      <formula>"Not Assessed"</formula>
    </cfRule>
    <cfRule type="cellIs" dxfId="387" priority="317" operator="equal">
      <formula>"No change in score"</formula>
    </cfRule>
  </conditionalFormatting>
  <conditionalFormatting sqref="O14:O47">
    <cfRule type="cellIs" dxfId="386" priority="313" operator="equal">
      <formula>"Improvement in score"</formula>
    </cfRule>
    <cfRule type="cellIs" dxfId="385" priority="312" operator="equal">
      <formula>"No change in score"</formula>
    </cfRule>
    <cfRule type="cellIs" dxfId="384" priority="311" operator="equal">
      <formula>"Decline in score"</formula>
    </cfRule>
    <cfRule type="cellIs" dxfId="383" priority="310" operator="equal">
      <formula>"No comparable assessment"</formula>
    </cfRule>
    <cfRule type="cellIs" dxfId="382" priority="309" operator="equal">
      <formula>"Not Assessed"</formula>
    </cfRule>
  </conditionalFormatting>
  <conditionalFormatting sqref="Q14:Q47">
    <cfRule type="cellIs" dxfId="381" priority="308" operator="equal">
      <formula>"Improvement in score"</formula>
    </cfRule>
    <cfRule type="cellIs" dxfId="380" priority="307" operator="equal">
      <formula>"No change in score"</formula>
    </cfRule>
    <cfRule type="cellIs" dxfId="379" priority="306" operator="equal">
      <formula>"Decline in score"</formula>
    </cfRule>
    <cfRule type="cellIs" dxfId="378" priority="305" operator="equal">
      <formula>"No comparable assessment"</formula>
    </cfRule>
    <cfRule type="cellIs" dxfId="377" priority="304" operator="equal">
      <formula>"Not Assessed"</formula>
    </cfRule>
  </conditionalFormatting>
  <conditionalFormatting sqref="S14:S47">
    <cfRule type="cellIs" dxfId="376" priority="302" operator="equal">
      <formula>"No change in score"</formula>
    </cfRule>
    <cfRule type="cellIs" dxfId="375" priority="303" operator="equal">
      <formula>"Improvement in score"</formula>
    </cfRule>
    <cfRule type="cellIs" dxfId="374" priority="301" operator="equal">
      <formula>"Decline in score"</formula>
    </cfRule>
    <cfRule type="cellIs" dxfId="373" priority="300" operator="equal">
      <formula>"No comparable assessment"</formula>
    </cfRule>
    <cfRule type="cellIs" dxfId="372" priority="299" operator="equal">
      <formula>"Not Assessed"</formula>
    </cfRule>
  </conditionalFormatting>
  <conditionalFormatting sqref="U14:U47">
    <cfRule type="cellIs" dxfId="371" priority="294" operator="equal">
      <formula>"Not Assessed"</formula>
    </cfRule>
    <cfRule type="cellIs" dxfId="370" priority="298" operator="equal">
      <formula>"Improvement in score"</formula>
    </cfRule>
    <cfRule type="cellIs" dxfId="369" priority="297" operator="equal">
      <formula>"No change in score"</formula>
    </cfRule>
    <cfRule type="cellIs" dxfId="368" priority="296" operator="equal">
      <formula>"Decline in score"</formula>
    </cfRule>
    <cfRule type="cellIs" dxfId="367" priority="295" operator="equal">
      <formula>"No comparable assessment"</formula>
    </cfRule>
  </conditionalFormatting>
  <conditionalFormatting sqref="W14:W47">
    <cfRule type="cellIs" dxfId="366" priority="289" operator="equal">
      <formula>"Not Assessed"</formula>
    </cfRule>
    <cfRule type="cellIs" dxfId="365" priority="290" operator="equal">
      <formula>"No comparable assessment"</formula>
    </cfRule>
    <cfRule type="cellIs" dxfId="364" priority="291" operator="equal">
      <formula>"Decline in score"</formula>
    </cfRule>
    <cfRule type="cellIs" dxfId="363" priority="292" operator="equal">
      <formula>"No change in score"</formula>
    </cfRule>
    <cfRule type="cellIs" dxfId="362" priority="293" operator="equal">
      <formula>"Improvement in score"</formula>
    </cfRule>
  </conditionalFormatting>
  <dataValidations count="2">
    <dataValidation type="list" allowBlank="1" showInputMessage="1" showErrorMessage="1" sqref="J14:J47" xr:uid="{0AABCF04-BBC8-F74A-A052-9824FA0ABC7C}">
      <formula1>$B$2:$B$6</formula1>
    </dataValidation>
    <dataValidation type="list" allowBlank="1" showInputMessage="1" showErrorMessage="1" sqref="F15 F20 F28 H15 H20 H28" xr:uid="{BE975779-0E0E-1C4B-B98A-A4AEEB12215A}">
      <formula1>$H$182:$H$185</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109" zoomScaleNormal="120" zoomScaleSheetLayoutView="40" workbookViewId="0">
      <pane xSplit="1" topLeftCell="B1" activePane="topRight" state="frozen"/>
      <selection pane="topRight" activeCell="G4" sqref="G4:J6"/>
    </sheetView>
  </sheetViews>
  <sheetFormatPr baseColWidth="10" defaultColWidth="11.5" defaultRowHeight="14.25" customHeight="1"/>
  <cols>
    <col min="1" max="1" width="32.33203125" style="750" customWidth="1"/>
    <col min="2" max="2" width="26.5" style="750" customWidth="1"/>
    <col min="3" max="3" width="23.5" style="750" customWidth="1"/>
    <col min="4" max="4" width="17.6640625" style="750" customWidth="1"/>
    <col min="5" max="6" width="37" style="750" customWidth="1"/>
    <col min="7" max="8" width="31.5" style="750" customWidth="1"/>
    <col min="9" max="9" width="1.6640625" style="750" customWidth="1"/>
    <col min="10" max="10" width="65" style="164" customWidth="1"/>
    <col min="11" max="11" width="47.6640625" style="164" customWidth="1"/>
    <col min="12" max="12" width="11.5" style="164" customWidth="1"/>
    <col min="13" max="16384" width="11.5" style="164"/>
  </cols>
  <sheetData>
    <row r="1" spans="1:11" ht="21" customHeight="1">
      <c r="A1" s="743" t="s">
        <v>1612</v>
      </c>
      <c r="B1" s="743"/>
      <c r="C1" s="744"/>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60" t="s">
        <v>1613</v>
      </c>
      <c r="C3" s="1261"/>
      <c r="D3" s="1261"/>
      <c r="E3" s="1262"/>
      <c r="F3" s="247"/>
      <c r="G3" s="1247" t="s">
        <v>686</v>
      </c>
      <c r="H3" s="1247"/>
      <c r="I3" s="1247"/>
      <c r="J3" s="1247"/>
      <c r="K3" s="247"/>
    </row>
    <row r="4" spans="1:11" ht="17.5" customHeight="1">
      <c r="A4" s="503"/>
      <c r="B4" s="285"/>
      <c r="C4" s="285"/>
      <c r="D4" s="285"/>
      <c r="E4" s="247"/>
      <c r="F4" s="247"/>
      <c r="G4" s="1250" t="s">
        <v>1614</v>
      </c>
      <c r="H4" s="1250"/>
      <c r="I4" s="1250"/>
      <c r="J4" s="1250"/>
      <c r="K4" s="247"/>
    </row>
    <row r="5" spans="1:11" ht="27" customHeight="1">
      <c r="A5" s="503"/>
      <c r="B5" s="1263" t="s">
        <v>1550</v>
      </c>
      <c r="C5" s="1264"/>
      <c r="D5" s="1264"/>
      <c r="E5" s="1265"/>
      <c r="F5" s="247"/>
      <c r="G5" s="1250"/>
      <c r="H5" s="1250"/>
      <c r="I5" s="1250"/>
      <c r="J5" s="1250"/>
      <c r="K5" s="247"/>
    </row>
    <row r="6" spans="1:11" ht="17" customHeight="1">
      <c r="A6" s="503"/>
      <c r="B6" s="1266"/>
      <c r="C6" s="1267"/>
      <c r="D6" s="1267"/>
      <c r="E6" s="1268"/>
      <c r="F6" s="247"/>
      <c r="G6" s="1250"/>
      <c r="H6" s="1250"/>
      <c r="I6" s="1250"/>
      <c r="J6" s="1250"/>
      <c r="K6" s="247"/>
    </row>
    <row r="7" spans="1:11" ht="27" customHeight="1">
      <c r="A7" s="503"/>
      <c r="B7" s="1269"/>
      <c r="C7" s="1270"/>
      <c r="D7" s="1270"/>
      <c r="E7" s="1271"/>
      <c r="F7" s="247"/>
      <c r="G7" s="247"/>
      <c r="H7" s="247"/>
      <c r="I7" s="247"/>
      <c r="J7" s="247"/>
      <c r="K7" s="247"/>
    </row>
    <row r="8" spans="1:11" ht="27" customHeight="1">
      <c r="A8" s="503"/>
      <c r="B8" s="745"/>
      <c r="C8" s="745"/>
      <c r="D8" s="745"/>
      <c r="E8" s="746"/>
      <c r="F8" s="746"/>
      <c r="G8" s="746"/>
      <c r="H8" s="746"/>
      <c r="I8" s="247"/>
      <c r="J8" s="247"/>
      <c r="K8" s="247"/>
    </row>
    <row r="9" spans="1:11" ht="21" customHeight="1">
      <c r="A9" s="747" t="s">
        <v>1551</v>
      </c>
      <c r="B9" s="745"/>
      <c r="C9" s="745"/>
      <c r="D9" s="748"/>
      <c r="E9" s="285"/>
      <c r="F9" s="285"/>
      <c r="G9" s="285"/>
      <c r="H9" s="285"/>
      <c r="I9" s="247"/>
      <c r="J9" s="247"/>
      <c r="K9" s="247"/>
    </row>
    <row r="10" spans="1:11" ht="23" customHeight="1">
      <c r="A10" s="747" t="s">
        <v>1552</v>
      </c>
      <c r="B10" s="745"/>
      <c r="C10" s="745"/>
      <c r="D10" s="745"/>
      <c r="E10" s="250" t="s">
        <v>1553</v>
      </c>
      <c r="F10" s="251"/>
      <c r="G10" s="251"/>
      <c r="H10" s="252"/>
      <c r="I10" s="749"/>
      <c r="J10" s="682" t="s">
        <v>1554</v>
      </c>
      <c r="K10" s="147" t="s">
        <v>699</v>
      </c>
    </row>
    <row r="11" spans="1:11" ht="33" customHeight="1">
      <c r="A11" s="256"/>
      <c r="B11" s="257"/>
      <c r="C11" s="257"/>
      <c r="D11" s="257"/>
      <c r="E11" s="1272" t="s">
        <v>1615</v>
      </c>
      <c r="F11" s="1273"/>
      <c r="G11" s="1272" t="s">
        <v>1616</v>
      </c>
      <c r="H11" s="1276"/>
      <c r="I11" s="332"/>
      <c r="J11" s="310" t="s">
        <v>1617</v>
      </c>
      <c r="K11" s="262"/>
    </row>
    <row r="12" spans="1:11" ht="28" customHeight="1">
      <c r="A12" s="263"/>
      <c r="B12" s="264"/>
      <c r="C12" s="264"/>
      <c r="D12" s="264"/>
      <c r="E12" s="1274"/>
      <c r="F12" s="1275"/>
      <c r="G12" s="1274"/>
      <c r="H12" s="1277"/>
      <c r="I12" s="332"/>
      <c r="J12" s="272" t="s">
        <v>1618</v>
      </c>
      <c r="K12" s="262"/>
    </row>
    <row r="13" spans="1:11" ht="27.75" customHeight="1">
      <c r="A13" s="753" t="s">
        <v>1565</v>
      </c>
      <c r="B13" s="753" t="s">
        <v>13</v>
      </c>
      <c r="C13" s="753" t="s">
        <v>700</v>
      </c>
      <c r="D13" s="753" t="s">
        <v>15</v>
      </c>
      <c r="E13" s="274" t="s">
        <v>803</v>
      </c>
      <c r="F13" s="82" t="s">
        <v>73</v>
      </c>
      <c r="G13" s="274" t="s">
        <v>803</v>
      </c>
      <c r="H13" s="82" t="s">
        <v>73</v>
      </c>
      <c r="I13" s="333"/>
      <c r="J13" s="161" t="s">
        <v>803</v>
      </c>
      <c r="K13" s="254"/>
    </row>
    <row r="14" spans="1:11" ht="33" customHeight="1">
      <c r="A14" s="278" t="s">
        <v>163</v>
      </c>
      <c r="B14" s="278" t="s">
        <v>164</v>
      </c>
      <c r="C14" s="278" t="s">
        <v>152</v>
      </c>
      <c r="D14" s="278" t="s">
        <v>153</v>
      </c>
      <c r="E14" s="754" t="s">
        <v>1619</v>
      </c>
      <c r="F14" s="755" t="s">
        <v>143</v>
      </c>
      <c r="G14" s="754" t="s">
        <v>1619</v>
      </c>
      <c r="H14" s="755" t="s">
        <v>156</v>
      </c>
      <c r="I14" s="751"/>
      <c r="J14" s="334" t="s">
        <v>829</v>
      </c>
      <c r="K14" s="166"/>
    </row>
    <row r="15" spans="1:11" ht="15.75" customHeight="1">
      <c r="A15" s="757" t="s">
        <v>838</v>
      </c>
      <c r="B15" s="758" t="s">
        <v>839</v>
      </c>
      <c r="C15" s="757" t="s">
        <v>160</v>
      </c>
      <c r="D15" s="757" t="s">
        <v>972</v>
      </c>
      <c r="E15" s="754" t="s">
        <v>1619</v>
      </c>
      <c r="F15" s="909" t="s">
        <v>975</v>
      </c>
      <c r="G15" s="754" t="s">
        <v>1619</v>
      </c>
      <c r="H15" s="909" t="s">
        <v>975</v>
      </c>
      <c r="I15" s="751"/>
      <c r="J15" s="334" t="s">
        <v>829</v>
      </c>
      <c r="K15" s="166" t="s">
        <v>1571</v>
      </c>
    </row>
    <row r="16" spans="1:11" ht="15.75" customHeight="1">
      <c r="A16" s="278" t="s">
        <v>980</v>
      </c>
      <c r="B16" s="278" t="s">
        <v>178</v>
      </c>
      <c r="C16" s="278" t="s">
        <v>972</v>
      </c>
      <c r="D16" s="278" t="s">
        <v>160</v>
      </c>
      <c r="E16" s="754" t="s">
        <v>1619</v>
      </c>
      <c r="F16" s="755" t="s">
        <v>143</v>
      </c>
      <c r="G16" s="754" t="s">
        <v>1619</v>
      </c>
      <c r="H16" s="755" t="s">
        <v>143</v>
      </c>
      <c r="I16" s="751"/>
      <c r="J16" s="334" t="s">
        <v>829</v>
      </c>
      <c r="K16" s="166"/>
    </row>
    <row r="17" spans="1:11" ht="24" customHeight="1">
      <c r="A17" s="278" t="s">
        <v>845</v>
      </c>
      <c r="B17" s="278" t="s">
        <v>1572</v>
      </c>
      <c r="C17" s="278" t="s">
        <v>972</v>
      </c>
      <c r="D17" s="278" t="s">
        <v>160</v>
      </c>
      <c r="E17" s="754" t="s">
        <v>1619</v>
      </c>
      <c r="F17" s="755" t="s">
        <v>143</v>
      </c>
      <c r="G17" s="754" t="s">
        <v>1619</v>
      </c>
      <c r="H17" s="755" t="s">
        <v>143</v>
      </c>
      <c r="I17" s="751"/>
      <c r="J17" s="334" t="s">
        <v>829</v>
      </c>
      <c r="K17" s="280" t="s">
        <v>1574</v>
      </c>
    </row>
    <row r="18" spans="1:11" ht="19.5" customHeight="1">
      <c r="A18" s="278" t="s">
        <v>235</v>
      </c>
      <c r="B18" s="278" t="s">
        <v>236</v>
      </c>
      <c r="C18" s="278" t="s">
        <v>986</v>
      </c>
      <c r="D18" s="278" t="s">
        <v>137</v>
      </c>
      <c r="E18" s="754" t="s">
        <v>1620</v>
      </c>
      <c r="F18" s="755" t="s">
        <v>143</v>
      </c>
      <c r="G18" s="754" t="s">
        <v>1619</v>
      </c>
      <c r="H18" s="755" t="s">
        <v>143</v>
      </c>
      <c r="I18" s="751"/>
      <c r="J18" s="334" t="s">
        <v>829</v>
      </c>
      <c r="K18" s="280" t="s">
        <v>1575</v>
      </c>
    </row>
    <row r="19" spans="1:11" ht="19.5" customHeight="1">
      <c r="A19" s="278" t="s">
        <v>1037</v>
      </c>
      <c r="B19" s="278" t="s">
        <v>239</v>
      </c>
      <c r="C19" s="278" t="s">
        <v>240</v>
      </c>
      <c r="D19" s="278" t="s">
        <v>137</v>
      </c>
      <c r="E19" s="754" t="s">
        <v>1619</v>
      </c>
      <c r="F19" s="755" t="s">
        <v>143</v>
      </c>
      <c r="G19" s="754" t="s">
        <v>1619</v>
      </c>
      <c r="H19" s="755" t="s">
        <v>143</v>
      </c>
      <c r="I19" s="751"/>
      <c r="J19" s="334" t="s">
        <v>829</v>
      </c>
      <c r="K19" s="166"/>
    </row>
    <row r="20" spans="1:11" ht="15.75" customHeight="1">
      <c r="A20" s="759" t="s">
        <v>857</v>
      </c>
      <c r="B20" s="759" t="s">
        <v>858</v>
      </c>
      <c r="C20" s="759" t="s">
        <v>160</v>
      </c>
      <c r="D20" s="759" t="s">
        <v>972</v>
      </c>
      <c r="E20" s="754" t="s">
        <v>1619</v>
      </c>
      <c r="F20" s="909" t="s">
        <v>975</v>
      </c>
      <c r="G20" s="754" t="s">
        <v>1619</v>
      </c>
      <c r="H20" s="909" t="s">
        <v>975</v>
      </c>
      <c r="I20" s="187"/>
      <c r="J20" s="334" t="s">
        <v>829</v>
      </c>
      <c r="K20" s="883" t="s">
        <v>1577</v>
      </c>
    </row>
    <row r="21" spans="1:11" ht="14.25" customHeight="1">
      <c r="A21" s="278" t="s">
        <v>1079</v>
      </c>
      <c r="B21" s="278" t="s">
        <v>281</v>
      </c>
      <c r="C21" s="278" t="s">
        <v>972</v>
      </c>
      <c r="D21" s="278" t="s">
        <v>160</v>
      </c>
      <c r="E21" s="754" t="s">
        <v>1619</v>
      </c>
      <c r="F21" s="755" t="s">
        <v>143</v>
      </c>
      <c r="G21" s="754" t="s">
        <v>1619</v>
      </c>
      <c r="H21" s="755" t="s">
        <v>143</v>
      </c>
      <c r="I21" s="751"/>
      <c r="J21" s="334" t="s">
        <v>829</v>
      </c>
      <c r="K21" s="166"/>
    </row>
    <row r="22" spans="1:11" ht="26" customHeight="1">
      <c r="A22" s="278" t="s">
        <v>284</v>
      </c>
      <c r="B22" s="278" t="s">
        <v>285</v>
      </c>
      <c r="C22" s="278" t="s">
        <v>972</v>
      </c>
      <c r="D22" s="278" t="s">
        <v>160</v>
      </c>
      <c r="E22" s="754" t="s">
        <v>1619</v>
      </c>
      <c r="F22" s="755" t="s">
        <v>143</v>
      </c>
      <c r="G22" s="754" t="s">
        <v>1619</v>
      </c>
      <c r="H22" s="755" t="s">
        <v>143</v>
      </c>
      <c r="I22" s="751"/>
      <c r="J22" s="334" t="s">
        <v>829</v>
      </c>
      <c r="K22" s="166"/>
    </row>
    <row r="23" spans="1:11" ht="24" customHeight="1">
      <c r="A23" s="278" t="s">
        <v>286</v>
      </c>
      <c r="B23" s="278" t="s">
        <v>287</v>
      </c>
      <c r="C23" s="278" t="s">
        <v>197</v>
      </c>
      <c r="D23" s="278" t="s">
        <v>137</v>
      </c>
      <c r="E23" s="754" t="s">
        <v>1620</v>
      </c>
      <c r="F23" s="755" t="s">
        <v>143</v>
      </c>
      <c r="G23" s="754" t="s">
        <v>1619</v>
      </c>
      <c r="H23" s="755" t="s">
        <v>143</v>
      </c>
      <c r="I23" s="751"/>
      <c r="J23" s="334" t="s">
        <v>829</v>
      </c>
      <c r="K23" s="281"/>
    </row>
    <row r="24" spans="1:11" ht="37" customHeight="1">
      <c r="A24" s="278" t="s">
        <v>1088</v>
      </c>
      <c r="B24" s="278" t="s">
        <v>293</v>
      </c>
      <c r="C24" s="278" t="s">
        <v>168</v>
      </c>
      <c r="D24" s="278" t="s">
        <v>137</v>
      </c>
      <c r="E24" s="754" t="s">
        <v>1619</v>
      </c>
      <c r="F24" s="755" t="s">
        <v>143</v>
      </c>
      <c r="G24" s="754" t="s">
        <v>1619</v>
      </c>
      <c r="H24" s="755" t="s">
        <v>143</v>
      </c>
      <c r="I24" s="751"/>
      <c r="J24" s="334" t="s">
        <v>829</v>
      </c>
      <c r="K24" s="166"/>
    </row>
    <row r="25" spans="1:11" ht="23" customHeight="1">
      <c r="A25" s="278" t="s">
        <v>296</v>
      </c>
      <c r="B25" s="278" t="s">
        <v>297</v>
      </c>
      <c r="C25" s="278" t="s">
        <v>298</v>
      </c>
      <c r="D25" s="278" t="s">
        <v>137</v>
      </c>
      <c r="E25" s="754" t="s">
        <v>1621</v>
      </c>
      <c r="F25" s="755" t="s">
        <v>143</v>
      </c>
      <c r="G25" s="754" t="s">
        <v>1619</v>
      </c>
      <c r="H25" s="755" t="s">
        <v>143</v>
      </c>
      <c r="I25" s="751"/>
      <c r="J25" s="334" t="s">
        <v>829</v>
      </c>
      <c r="K25" s="166"/>
    </row>
    <row r="26" spans="1:11" ht="36" customHeight="1">
      <c r="A26" s="278" t="s">
        <v>1099</v>
      </c>
      <c r="B26" s="278" t="s">
        <v>302</v>
      </c>
      <c r="C26" s="278" t="s">
        <v>168</v>
      </c>
      <c r="D26" s="278" t="s">
        <v>137</v>
      </c>
      <c r="E26" s="754" t="s">
        <v>1620</v>
      </c>
      <c r="F26" s="755" t="s">
        <v>143</v>
      </c>
      <c r="G26" s="754" t="s">
        <v>1619</v>
      </c>
      <c r="H26" s="755" t="s">
        <v>143</v>
      </c>
      <c r="I26" s="187"/>
      <c r="J26" s="334" t="s">
        <v>829</v>
      </c>
      <c r="K26" s="166"/>
    </row>
    <row r="27" spans="1:11" ht="35" customHeight="1">
      <c r="A27" s="278" t="s">
        <v>308</v>
      </c>
      <c r="B27" s="278" t="s">
        <v>309</v>
      </c>
      <c r="C27" s="278" t="s">
        <v>310</v>
      </c>
      <c r="D27" s="278" t="s">
        <v>273</v>
      </c>
      <c r="E27" s="754" t="s">
        <v>1619</v>
      </c>
      <c r="F27" s="755" t="s">
        <v>143</v>
      </c>
      <c r="G27" s="754" t="s">
        <v>829</v>
      </c>
      <c r="H27" s="909" t="s">
        <v>975</v>
      </c>
      <c r="I27" s="187"/>
      <c r="J27" s="334" t="s">
        <v>829</v>
      </c>
      <c r="K27" s="166"/>
    </row>
    <row r="28" spans="1:11" ht="35" customHeight="1">
      <c r="A28" s="882" t="s">
        <v>311</v>
      </c>
      <c r="B28" s="759" t="s">
        <v>312</v>
      </c>
      <c r="C28" s="759" t="s">
        <v>160</v>
      </c>
      <c r="D28" s="759" t="s">
        <v>972</v>
      </c>
      <c r="E28" s="754" t="s">
        <v>1620</v>
      </c>
      <c r="F28" s="909" t="s">
        <v>975</v>
      </c>
      <c r="G28" s="754" t="s">
        <v>1620</v>
      </c>
      <c r="H28" s="909" t="s">
        <v>975</v>
      </c>
      <c r="I28" s="187"/>
      <c r="J28" s="334" t="s">
        <v>829</v>
      </c>
      <c r="K28" s="883" t="s">
        <v>1577</v>
      </c>
    </row>
    <row r="29" spans="1:11" ht="23" customHeight="1">
      <c r="A29" s="278" t="s">
        <v>315</v>
      </c>
      <c r="B29" s="278" t="s">
        <v>316</v>
      </c>
      <c r="C29" s="278" t="s">
        <v>972</v>
      </c>
      <c r="D29" s="278" t="s">
        <v>160</v>
      </c>
      <c r="E29" s="754" t="s">
        <v>1619</v>
      </c>
      <c r="F29" s="755" t="s">
        <v>143</v>
      </c>
      <c r="G29" s="754" t="s">
        <v>1620</v>
      </c>
      <c r="H29" s="755" t="s">
        <v>143</v>
      </c>
      <c r="I29" s="187"/>
      <c r="J29" s="334" t="s">
        <v>829</v>
      </c>
      <c r="K29" s="166"/>
    </row>
    <row r="30" spans="1:11" ht="37" customHeight="1">
      <c r="A30" s="278" t="s">
        <v>322</v>
      </c>
      <c r="B30" s="278" t="s">
        <v>323</v>
      </c>
      <c r="C30" s="278" t="s">
        <v>324</v>
      </c>
      <c r="D30" s="278" t="s">
        <v>137</v>
      </c>
      <c r="E30" s="754" t="s">
        <v>1620</v>
      </c>
      <c r="F30" s="755" t="s">
        <v>145</v>
      </c>
      <c r="G30" s="754" t="s">
        <v>1619</v>
      </c>
      <c r="H30" s="755" t="s">
        <v>143</v>
      </c>
      <c r="I30" s="187"/>
      <c r="J30" s="334" t="s">
        <v>829</v>
      </c>
      <c r="K30" s="166"/>
    </row>
    <row r="31" spans="1:11" ht="36" customHeight="1">
      <c r="A31" s="278" t="s">
        <v>1144</v>
      </c>
      <c r="B31" s="278" t="s">
        <v>351</v>
      </c>
      <c r="C31" s="278" t="s">
        <v>352</v>
      </c>
      <c r="D31" s="278" t="s">
        <v>137</v>
      </c>
      <c r="E31" s="754" t="s">
        <v>1620</v>
      </c>
      <c r="F31" s="755" t="s">
        <v>143</v>
      </c>
      <c r="G31" s="754" t="s">
        <v>1619</v>
      </c>
      <c r="H31" s="755" t="s">
        <v>143</v>
      </c>
      <c r="I31" s="187"/>
      <c r="J31" s="334" t="s">
        <v>829</v>
      </c>
      <c r="K31" s="166"/>
    </row>
    <row r="32" spans="1:11" ht="32" customHeight="1">
      <c r="A32" s="278" t="s">
        <v>1154</v>
      </c>
      <c r="B32" s="278" t="s">
        <v>365</v>
      </c>
      <c r="C32" s="278" t="s">
        <v>366</v>
      </c>
      <c r="D32" s="278" t="s">
        <v>182</v>
      </c>
      <c r="E32" s="754" t="s">
        <v>1619</v>
      </c>
      <c r="F32" s="755" t="s">
        <v>143</v>
      </c>
      <c r="G32" s="754" t="s">
        <v>1619</v>
      </c>
      <c r="H32" s="755" t="s">
        <v>143</v>
      </c>
      <c r="I32" s="187"/>
      <c r="J32" s="334" t="s">
        <v>829</v>
      </c>
      <c r="K32" s="166"/>
    </row>
    <row r="33" spans="1:11" ht="25" customHeight="1">
      <c r="A33" s="278" t="s">
        <v>1172</v>
      </c>
      <c r="B33" s="278" t="s">
        <v>382</v>
      </c>
      <c r="C33" s="278" t="s">
        <v>986</v>
      </c>
      <c r="D33" s="278" t="s">
        <v>137</v>
      </c>
      <c r="E33" s="754" t="s">
        <v>1620</v>
      </c>
      <c r="F33" s="755" t="s">
        <v>143</v>
      </c>
      <c r="G33" s="754" t="s">
        <v>1619</v>
      </c>
      <c r="H33" s="755" t="s">
        <v>143</v>
      </c>
      <c r="I33" s="187"/>
      <c r="J33" s="334" t="s">
        <v>829</v>
      </c>
      <c r="K33" s="166"/>
    </row>
    <row r="34" spans="1:11" ht="37" customHeight="1">
      <c r="A34" s="278" t="s">
        <v>1179</v>
      </c>
      <c r="B34" s="278" t="s">
        <v>388</v>
      </c>
      <c r="C34" s="278" t="s">
        <v>972</v>
      </c>
      <c r="D34" s="278" t="s">
        <v>160</v>
      </c>
      <c r="E34" s="754" t="s">
        <v>1619</v>
      </c>
      <c r="F34" s="755" t="s">
        <v>143</v>
      </c>
      <c r="G34" s="754" t="s">
        <v>1619</v>
      </c>
      <c r="H34" s="755" t="s">
        <v>143</v>
      </c>
      <c r="I34" s="187"/>
      <c r="J34" s="334" t="s">
        <v>829</v>
      </c>
      <c r="K34" s="166"/>
    </row>
    <row r="35" spans="1:11" ht="34" customHeight="1">
      <c r="A35" s="278" t="s">
        <v>1184</v>
      </c>
      <c r="B35" s="278" t="s">
        <v>394</v>
      </c>
      <c r="C35" s="278" t="s">
        <v>972</v>
      </c>
      <c r="D35" s="278" t="s">
        <v>160</v>
      </c>
      <c r="E35" s="754" t="s">
        <v>1619</v>
      </c>
      <c r="F35" s="755" t="s">
        <v>143</v>
      </c>
      <c r="G35" s="754" t="s">
        <v>1619</v>
      </c>
      <c r="H35" s="755" t="s">
        <v>143</v>
      </c>
      <c r="I35" s="187"/>
      <c r="J35" s="334" t="s">
        <v>829</v>
      </c>
      <c r="K35" s="166"/>
    </row>
    <row r="36" spans="1:11" ht="24" customHeight="1">
      <c r="A36" s="278" t="s">
        <v>1578</v>
      </c>
      <c r="B36" s="278" t="s">
        <v>396</v>
      </c>
      <c r="C36" s="278" t="s">
        <v>221</v>
      </c>
      <c r="D36" s="278" t="s">
        <v>182</v>
      </c>
      <c r="E36" s="754" t="s">
        <v>1619</v>
      </c>
      <c r="F36" s="755" t="s">
        <v>143</v>
      </c>
      <c r="G36" s="754" t="s">
        <v>1619</v>
      </c>
      <c r="H36" s="755" t="s">
        <v>143</v>
      </c>
      <c r="I36" s="187"/>
      <c r="J36" s="334" t="s">
        <v>829</v>
      </c>
      <c r="K36" s="166"/>
    </row>
    <row r="37" spans="1:11" ht="23" customHeight="1">
      <c r="A37" s="278" t="s">
        <v>346</v>
      </c>
      <c r="B37" s="278" t="s">
        <v>347</v>
      </c>
      <c r="C37" s="278" t="s">
        <v>152</v>
      </c>
      <c r="D37" s="278" t="s">
        <v>153</v>
      </c>
      <c r="E37" s="754" t="s">
        <v>1619</v>
      </c>
      <c r="F37" s="755" t="s">
        <v>143</v>
      </c>
      <c r="G37" s="754" t="s">
        <v>1619</v>
      </c>
      <c r="H37" s="755" t="s">
        <v>143</v>
      </c>
      <c r="I37" s="187"/>
      <c r="J37" s="334" t="s">
        <v>829</v>
      </c>
      <c r="K37" s="166" t="s">
        <v>1579</v>
      </c>
    </row>
    <row r="38" spans="1:11" ht="23" customHeight="1">
      <c r="A38" s="278" t="s">
        <v>1212</v>
      </c>
      <c r="B38" s="278" t="s">
        <v>430</v>
      </c>
      <c r="C38" s="278" t="s">
        <v>431</v>
      </c>
      <c r="D38" s="278" t="s">
        <v>137</v>
      </c>
      <c r="E38" s="754" t="s">
        <v>1619</v>
      </c>
      <c r="F38" s="755" t="s">
        <v>143</v>
      </c>
      <c r="G38" s="754" t="s">
        <v>1619</v>
      </c>
      <c r="H38" s="755" t="s">
        <v>143</v>
      </c>
      <c r="I38" s="187"/>
      <c r="J38" s="334" t="s">
        <v>829</v>
      </c>
      <c r="K38" s="166"/>
    </row>
    <row r="39" spans="1:11" ht="19" customHeight="1">
      <c r="A39" s="278" t="s">
        <v>432</v>
      </c>
      <c r="B39" s="278" t="s">
        <v>433</v>
      </c>
      <c r="C39" s="278" t="s">
        <v>1580</v>
      </c>
      <c r="D39" s="278" t="s">
        <v>182</v>
      </c>
      <c r="E39" s="754" t="s">
        <v>1619</v>
      </c>
      <c r="F39" s="755" t="s">
        <v>143</v>
      </c>
      <c r="G39" s="754" t="s">
        <v>1619</v>
      </c>
      <c r="H39" s="755" t="s">
        <v>143</v>
      </c>
      <c r="I39" s="187"/>
      <c r="J39" s="334" t="s">
        <v>829</v>
      </c>
      <c r="K39" s="166"/>
    </row>
    <row r="40" spans="1:11" ht="27" customHeight="1">
      <c r="A40" s="278" t="s">
        <v>434</v>
      </c>
      <c r="B40" s="278" t="s">
        <v>435</v>
      </c>
      <c r="C40" s="278" t="s">
        <v>972</v>
      </c>
      <c r="D40" s="278" t="s">
        <v>160</v>
      </c>
      <c r="E40" s="754" t="s">
        <v>1619</v>
      </c>
      <c r="F40" s="755" t="s">
        <v>143</v>
      </c>
      <c r="G40" s="754" t="s">
        <v>1619</v>
      </c>
      <c r="H40" s="755" t="s">
        <v>143</v>
      </c>
      <c r="I40" s="187"/>
      <c r="J40" s="334" t="s">
        <v>829</v>
      </c>
      <c r="K40" s="166"/>
    </row>
    <row r="41" spans="1:11" ht="34" customHeight="1">
      <c r="A41" s="278" t="s">
        <v>457</v>
      </c>
      <c r="B41" s="278" t="s">
        <v>458</v>
      </c>
      <c r="C41" s="278" t="s">
        <v>197</v>
      </c>
      <c r="D41" s="278" t="s">
        <v>137</v>
      </c>
      <c r="E41" s="754" t="s">
        <v>1619</v>
      </c>
      <c r="F41" s="755" t="s">
        <v>143</v>
      </c>
      <c r="G41" s="754" t="s">
        <v>1619</v>
      </c>
      <c r="H41" s="755" t="s">
        <v>143</v>
      </c>
      <c r="I41" s="187"/>
      <c r="J41" s="334" t="s">
        <v>829</v>
      </c>
      <c r="K41" s="166"/>
    </row>
    <row r="42" spans="1:11" ht="27" customHeight="1">
      <c r="A42" s="278" t="s">
        <v>1260</v>
      </c>
      <c r="B42" s="756" t="s">
        <v>484</v>
      </c>
      <c r="C42" s="278" t="s">
        <v>986</v>
      </c>
      <c r="D42" s="278" t="s">
        <v>137</v>
      </c>
      <c r="E42" s="754" t="s">
        <v>1620</v>
      </c>
      <c r="F42" s="755" t="s">
        <v>143</v>
      </c>
      <c r="G42" s="754" t="s">
        <v>1619</v>
      </c>
      <c r="H42" s="755" t="s">
        <v>143</v>
      </c>
      <c r="I42" s="187"/>
      <c r="J42" s="334" t="s">
        <v>829</v>
      </c>
      <c r="K42" s="166"/>
    </row>
    <row r="43" spans="1:11" ht="34" customHeight="1">
      <c r="A43" s="278" t="s">
        <v>1271</v>
      </c>
      <c r="B43" s="278" t="s">
        <v>158</v>
      </c>
      <c r="C43" s="278" t="s">
        <v>972</v>
      </c>
      <c r="D43" s="278" t="s">
        <v>160</v>
      </c>
      <c r="E43" s="754" t="s">
        <v>1620</v>
      </c>
      <c r="F43" s="755" t="s">
        <v>143</v>
      </c>
      <c r="G43" s="754" t="s">
        <v>1619</v>
      </c>
      <c r="H43" s="755" t="s">
        <v>143</v>
      </c>
      <c r="I43" s="751"/>
      <c r="J43" s="334" t="s">
        <v>829</v>
      </c>
      <c r="K43" s="166"/>
    </row>
    <row r="44" spans="1:11" ht="27" customHeight="1">
      <c r="A44" s="278" t="s">
        <v>1278</v>
      </c>
      <c r="B44" s="278" t="s">
        <v>498</v>
      </c>
      <c r="C44" s="278" t="s">
        <v>972</v>
      </c>
      <c r="D44" s="278" t="s">
        <v>160</v>
      </c>
      <c r="E44" s="754" t="s">
        <v>1619</v>
      </c>
      <c r="F44" s="755" t="s">
        <v>143</v>
      </c>
      <c r="G44" s="754" t="s">
        <v>1619</v>
      </c>
      <c r="H44" s="755" t="s">
        <v>143</v>
      </c>
      <c r="I44" s="187"/>
      <c r="J44" s="334" t="s">
        <v>829</v>
      </c>
      <c r="K44" s="166"/>
    </row>
    <row r="45" spans="1:11" ht="25" customHeight="1">
      <c r="A45" s="278" t="s">
        <v>1581</v>
      </c>
      <c r="B45" s="278" t="s">
        <v>526</v>
      </c>
      <c r="C45" s="278" t="s">
        <v>972</v>
      </c>
      <c r="D45" s="278" t="s">
        <v>160</v>
      </c>
      <c r="E45" s="754" t="s">
        <v>1619</v>
      </c>
      <c r="F45" s="755" t="s">
        <v>143</v>
      </c>
      <c r="G45" s="754" t="s">
        <v>1619</v>
      </c>
      <c r="H45" s="755" t="s">
        <v>143</v>
      </c>
      <c r="I45" s="187"/>
      <c r="J45" s="334" t="s">
        <v>829</v>
      </c>
      <c r="K45" s="166"/>
    </row>
    <row r="46" spans="1:11" ht="36" customHeight="1">
      <c r="A46" s="278" t="s">
        <v>1310</v>
      </c>
      <c r="B46" s="278" t="s">
        <v>534</v>
      </c>
      <c r="C46" s="278" t="s">
        <v>972</v>
      </c>
      <c r="D46" s="278" t="s">
        <v>160</v>
      </c>
      <c r="E46" s="754" t="s">
        <v>1621</v>
      </c>
      <c r="F46" s="755" t="s">
        <v>145</v>
      </c>
      <c r="G46" s="754" t="s">
        <v>1619</v>
      </c>
      <c r="H46" s="755" t="s">
        <v>143</v>
      </c>
      <c r="I46" s="187"/>
      <c r="J46" s="334" t="s">
        <v>829</v>
      </c>
      <c r="K46" s="166"/>
    </row>
    <row r="47" spans="1:11" ht="29" customHeight="1">
      <c r="A47" s="278" t="s">
        <v>541</v>
      </c>
      <c r="B47" s="278" t="s">
        <v>542</v>
      </c>
      <c r="C47" s="278" t="s">
        <v>972</v>
      </c>
      <c r="D47" s="278" t="s">
        <v>160</v>
      </c>
      <c r="E47" s="754" t="s">
        <v>1621</v>
      </c>
      <c r="F47" s="755" t="s">
        <v>145</v>
      </c>
      <c r="G47" s="754" t="s">
        <v>1619</v>
      </c>
      <c r="H47" s="755" t="s">
        <v>143</v>
      </c>
      <c r="I47" s="752"/>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1582</v>
      </c>
      <c r="B54" s="934"/>
      <c r="C54" s="285"/>
      <c r="D54" s="285"/>
      <c r="E54" s="285"/>
      <c r="F54" s="285"/>
      <c r="G54" s="285"/>
      <c r="H54" s="285"/>
      <c r="I54" s="285"/>
      <c r="J54" s="285"/>
      <c r="K54" s="285"/>
    </row>
    <row r="55" spans="1:11" ht="15" customHeight="1">
      <c r="A55" s="107" t="s">
        <v>1584</v>
      </c>
      <c r="B55" s="934"/>
      <c r="C55" s="285"/>
      <c r="D55" s="285"/>
      <c r="E55" s="285"/>
      <c r="F55" s="285"/>
      <c r="G55" s="285"/>
      <c r="H55" s="285"/>
      <c r="I55" s="285"/>
      <c r="J55" s="285"/>
      <c r="K55" s="285"/>
    </row>
    <row r="56" spans="1:11" ht="16" customHeight="1">
      <c r="A56" s="113" t="s">
        <v>641</v>
      </c>
      <c r="B56" s="935" t="s">
        <v>1622</v>
      </c>
      <c r="C56" s="285"/>
      <c r="D56" s="285"/>
      <c r="E56" s="285"/>
      <c r="F56" s="285"/>
      <c r="G56" s="285"/>
      <c r="H56" s="285"/>
      <c r="I56" s="285"/>
      <c r="J56" s="285"/>
      <c r="K56" s="285"/>
    </row>
    <row r="57" spans="1:11" ht="32" customHeight="1">
      <c r="A57" s="114" t="s">
        <v>642</v>
      </c>
      <c r="B57" s="681" t="s">
        <v>1623</v>
      </c>
      <c r="C57" s="285"/>
      <c r="D57" s="285"/>
      <c r="E57" s="285"/>
      <c r="F57" s="285"/>
      <c r="G57" s="285"/>
      <c r="H57" s="285"/>
      <c r="I57" s="285"/>
      <c r="J57" s="285"/>
      <c r="K57" s="285"/>
    </row>
    <row r="58" spans="1:11" ht="16" customHeight="1">
      <c r="A58" s="115" t="s">
        <v>643</v>
      </c>
      <c r="B58" s="681" t="s">
        <v>1624</v>
      </c>
      <c r="C58" s="285"/>
      <c r="D58" s="285"/>
      <c r="E58" s="285"/>
      <c r="F58" s="285"/>
      <c r="G58" s="285"/>
      <c r="H58" s="285"/>
      <c r="I58" s="285"/>
      <c r="J58" s="285"/>
      <c r="K58" s="285"/>
    </row>
    <row r="59" spans="1:11" ht="32" customHeight="1">
      <c r="A59" s="89" t="s">
        <v>909</v>
      </c>
      <c r="B59" s="935" t="s">
        <v>1625</v>
      </c>
      <c r="C59" s="285"/>
      <c r="D59" s="285"/>
      <c r="E59" s="285"/>
      <c r="F59" s="285"/>
      <c r="G59" s="285"/>
      <c r="H59" s="285"/>
      <c r="I59" s="285"/>
      <c r="J59" s="285"/>
      <c r="K59" s="285"/>
    </row>
    <row r="60" spans="1:11" ht="15" customHeight="1">
      <c r="A60" s="107" t="s">
        <v>1593</v>
      </c>
      <c r="B60" s="934"/>
      <c r="C60" s="285"/>
      <c r="D60" s="285"/>
      <c r="E60" s="285"/>
      <c r="F60" s="285"/>
      <c r="G60" s="285"/>
      <c r="H60" s="285"/>
      <c r="I60" s="285"/>
      <c r="J60" s="285"/>
      <c r="K60" s="285"/>
    </row>
    <row r="61" spans="1:11" ht="30.75" customHeight="1">
      <c r="A61" s="113" t="s">
        <v>641</v>
      </c>
      <c r="B61" s="681" t="s">
        <v>1595</v>
      </c>
      <c r="C61" s="285"/>
      <c r="D61" s="285"/>
      <c r="E61" s="285"/>
      <c r="F61" s="285"/>
      <c r="G61" s="285"/>
      <c r="H61" s="285"/>
      <c r="I61" s="285"/>
      <c r="J61" s="285"/>
      <c r="K61" s="285"/>
    </row>
    <row r="62" spans="1:11" ht="30.75" customHeight="1">
      <c r="A62" s="114" t="s">
        <v>642</v>
      </c>
      <c r="B62" s="681" t="s">
        <v>1597</v>
      </c>
      <c r="C62" s="285"/>
      <c r="D62" s="285"/>
      <c r="E62" s="285"/>
      <c r="F62" s="285"/>
      <c r="G62" s="285"/>
      <c r="H62" s="285"/>
      <c r="I62" s="285"/>
      <c r="J62" s="285"/>
      <c r="K62" s="285"/>
    </row>
    <row r="63" spans="1:11" ht="30.75" customHeight="1">
      <c r="A63" s="115" t="s">
        <v>643</v>
      </c>
      <c r="B63" s="681" t="s">
        <v>1599</v>
      </c>
      <c r="C63" s="285"/>
      <c r="D63" s="285"/>
      <c r="E63" s="285"/>
      <c r="F63" s="285"/>
      <c r="G63" s="285"/>
      <c r="H63" s="285"/>
      <c r="I63" s="285"/>
      <c r="J63" s="285"/>
      <c r="K63" s="285"/>
    </row>
    <row r="64" spans="1:11" ht="32" customHeight="1">
      <c r="A64" s="89" t="s">
        <v>909</v>
      </c>
      <c r="B64" s="935" t="s">
        <v>1625</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361" priority="344" operator="equal">
      <formula>"0-75% NZE (1.5°C) Consistent"</formula>
    </cfRule>
    <cfRule type="cellIs" dxfId="360" priority="352" operator="equal">
      <formula>"Full Retirement - Consistent with NZE (1.5°C)"</formula>
    </cfRule>
    <cfRule type="cellIs" dxfId="359" priority="351" operator="equal">
      <formula>"Full Retirement not consistent with NZE (1.5°C)"</formula>
    </cfRule>
    <cfRule type="cellIs" dxfId="358" priority="350" operator="equal">
      <formula>"Unannounced / Insufficient data"</formula>
    </cfRule>
    <cfRule type="cellIs" dxfId="357" priority="349" operator="equal">
      <formula>"Partial retirement"</formula>
    </cfRule>
    <cfRule type="cellIs" dxfId="356" priority="348" operator="equal">
      <formula>"Not Assessed"</formula>
    </cfRule>
    <cfRule type="cellIs" dxfId="355" priority="347" operator="equal">
      <formula>"No comparable assessments"</formula>
    </cfRule>
    <cfRule type="cellIs" dxfId="354" priority="346" operator="equal">
      <formula>"100% NZE (1.5°C) Consistent"</formula>
    </cfRule>
    <cfRule type="cellIs" dxfId="353" priority="345" operator="equal">
      <formula>"75-99% NZE (1.5°C) Consistent"</formula>
    </cfRule>
  </conditionalFormatting>
  <conditionalFormatting sqref="E15:G15">
    <cfRule type="cellIs" dxfId="352" priority="138" operator="equal">
      <formula>"Decline in score"</formula>
    </cfRule>
    <cfRule type="cellIs" dxfId="351" priority="139" operator="equal">
      <formula>"No change in score"</formula>
    </cfRule>
    <cfRule type="cellIs" dxfId="350" priority="140" operator="equal">
      <formula>"Improvement in score"</formula>
    </cfRule>
  </conditionalFormatting>
  <conditionalFormatting sqref="E20:G20">
    <cfRule type="cellIs" dxfId="349" priority="110" operator="equal">
      <formula>"Decline in score"</formula>
    </cfRule>
    <cfRule type="cellIs" dxfId="348" priority="111" operator="equal">
      <formula>"No change in score"</formula>
    </cfRule>
    <cfRule type="cellIs" dxfId="347" priority="112" operator="equal">
      <formula>"Improvement in score"</formula>
    </cfRule>
  </conditionalFormatting>
  <conditionalFormatting sqref="E27:G28">
    <cfRule type="cellIs" dxfId="346" priority="82" operator="equal">
      <formula>"Decline in score"</formula>
    </cfRule>
    <cfRule type="cellIs" dxfId="345" priority="84" operator="equal">
      <formula>"Improvement in score"</formula>
    </cfRule>
    <cfRule type="cellIs" dxfId="344" priority="83" operator="equal">
      <formula>"No change in score"</formula>
    </cfRule>
  </conditionalFormatting>
  <conditionalFormatting sqref="E14:H14 E16:H19 E21:H26 E29:H47">
    <cfRule type="cellIs" dxfId="343" priority="234" operator="equal">
      <formula>"No change in score"</formula>
    </cfRule>
    <cfRule type="cellIs" dxfId="342" priority="235" operator="equal">
      <formula>"Improvement in score"</formula>
    </cfRule>
    <cfRule type="cellIs" dxfId="341" priority="233" operator="equal">
      <formula>"Decline in score"</formula>
    </cfRule>
  </conditionalFormatting>
  <conditionalFormatting sqref="F14">
    <cfRule type="cellIs" dxfId="340" priority="331" operator="equal">
      <formula>"0-75% NZE (1.5°C) Consistent"</formula>
    </cfRule>
    <cfRule type="cellIs" dxfId="339" priority="332" operator="equal">
      <formula>"75-99% NZE (1.5°C) Consistent"</formula>
    </cfRule>
    <cfRule type="cellIs" dxfId="338" priority="333" operator="equal">
      <formula>"100% NZE (1.5°C) Consistent"</formula>
    </cfRule>
    <cfRule type="cellIs" dxfId="337" priority="334" operator="equal">
      <formula>"No comparable assessments"</formula>
    </cfRule>
    <cfRule type="cellIs" dxfId="336" priority="336" operator="equal">
      <formula>"Partial retirement"</formula>
    </cfRule>
    <cfRule type="cellIs" dxfId="335" priority="337" operator="equal">
      <formula>"Unannounced / Insufficient data"</formula>
    </cfRule>
    <cfRule type="cellIs" dxfId="334" priority="338" operator="equal">
      <formula>"Full Retirement not consistent with NZE (1.5°C)"</formula>
    </cfRule>
    <cfRule type="cellIs" dxfId="333" priority="339" operator="equal">
      <formula>"Full Retirement - Consistent with NZE (1.5°C)"</formula>
    </cfRule>
    <cfRule type="containsText" dxfId="332" priority="340" operator="containsText" text="No comparable assessments">
      <formula>NOT(ISERROR(SEARCH("No comparable assessments",F14)))</formula>
    </cfRule>
    <cfRule type="cellIs" dxfId="331" priority="341" operator="equal">
      <formula>"Deline in score"</formula>
    </cfRule>
    <cfRule type="containsText" dxfId="330" priority="342" operator="containsText" text="No change in score">
      <formula>NOT(ISERROR(SEARCH("No change in score",F14)))</formula>
    </cfRule>
    <cfRule type="cellIs" dxfId="329" priority="343" operator="equal">
      <formula>"Improvement in score"</formula>
    </cfRule>
  </conditionalFormatting>
  <conditionalFormatting sqref="F14:F15">
    <cfRule type="cellIs" dxfId="328" priority="136" operator="equal">
      <formula>"Not Assessed"</formula>
    </cfRule>
  </conditionalFormatting>
  <conditionalFormatting sqref="F15">
    <cfRule type="cellIs" dxfId="327" priority="122" operator="equal">
      <formula>"Virtual high carbon capacity decrease (100% Sale)"</formula>
    </cfRule>
    <cfRule type="cellIs" dxfId="326" priority="125" operator="equal">
      <formula>"Not Applicable"</formula>
    </cfRule>
    <cfRule type="cellIs" dxfId="325" priority="113" operator="equal">
      <formula>"Substantial (&gt;100%) low-carbon substitution "</formula>
    </cfRule>
    <cfRule type="cellIs" dxfId="324" priority="114" operator="equal">
      <formula>"Insufficient (&lt; 25%) low-carbon substitution "</formula>
    </cfRule>
    <cfRule type="beginsWith" dxfId="323" priority="115" operator="beginsWith" text="Real high carbon capacity ">
      <formula>LEFT(F15,LEN("Real high carbon capacity "))="Real high carbon capacity "</formula>
    </cfRule>
    <cfRule type="beginsWith" dxfId="322" priority="116" operator="beginsWith" text="Real low carbon capacity ">
      <formula>LEFT(F15,LEN("Real low carbon capacity "))="Real low carbon capacity "</formula>
    </cfRule>
    <cfRule type="beginsWith" dxfId="321" priority="117" operator="beginsWith" text="Virtual low carbon capacity increase ">
      <formula>LEFT(F15,LEN("Virtual low carbon capacity increase "))="Virtual low carbon capacity increase "</formula>
    </cfRule>
    <cfRule type="beginsWith" dxfId="320" priority="118" operator="beginsWith" text="Virtual low carbon capacity decrease ">
      <formula>LEFT(F15,LEN("Virtual low carbon capacity decrease "))="Virtual low carbon capacity decrease "</formula>
    </cfRule>
    <cfRule type="beginsWith" dxfId="319" priority="119" operator="beginsWith" text="Virtual high carbon capacity decrease ">
      <formula>LEFT(F15,LEN("Virtual high carbon capacity decrease "))="Virtual high carbon capacity decrease "</formula>
    </cfRule>
    <cfRule type="cellIs" dxfId="318" priority="120" operator="equal">
      <formula>"Virtual high carbon capacity increase"</formula>
    </cfRule>
    <cfRule type="cellIs" dxfId="317" priority="123" operator="equal">
      <formula>"Virtual high carbon capacity increase (100% Acquisition)"</formula>
    </cfRule>
    <cfRule type="cellIs" dxfId="316" priority="137" operator="equal">
      <formula>"No comparable assessment"</formula>
    </cfRule>
    <cfRule type="cellIs" dxfId="315" priority="121" operator="equal">
      <formula>"Virtual high carbon capacity increase (91% Acquisition)"</formula>
    </cfRule>
    <cfRule type="cellIs" dxfId="314" priority="135" operator="equal">
      <formula>"Aligned with/Below NZE (&lt;1.5°C)"</formula>
    </cfRule>
    <cfRule type="cellIs" dxfId="313" priority="134" operator="equal">
      <formula>"Aligned with APS (1.5°C - 1.7°C)"</formula>
    </cfRule>
    <cfRule type="cellIs" dxfId="312" priority="133" operator="equal">
      <formula>"Above APS (&gt;1.7°C)"</formula>
    </cfRule>
    <cfRule type="cellIs" dxfId="311" priority="132" operator="equal">
      <formula>"Aligned with /Above STEPS (&gt;2.5°C)"</formula>
    </cfRule>
    <cfRule type="cellIs" dxfId="310" priority="131" operator="equal">
      <formula>"Misaligned with NZE (1.5°C)"</formula>
    </cfRule>
    <cfRule type="cellIs" dxfId="309" priority="130" operator="equal">
      <formula>"Aligned with NZE (1.5°C)"</formula>
    </cfRule>
    <cfRule type="cellIs" dxfId="308" priority="129" operator="equal">
      <formula>"Aligned with/Below NZE (&lt;1.5°C)"</formula>
    </cfRule>
    <cfRule type="cellIs" dxfId="307" priority="128" operator="equal">
      <formula>"Aligned with APS (1.5°C - 1.7°C)"</formula>
    </cfRule>
    <cfRule type="cellIs" dxfId="306" priority="127" operator="equal">
      <formula>"Not Assessed"</formula>
    </cfRule>
    <cfRule type="cellIs" dxfId="305" priority="126" operator="equal">
      <formula>"Aligned with /Above STEPS (&gt;2.5°C)"</formula>
    </cfRule>
    <cfRule type="cellIs" dxfId="304" priority="124" operator="equal">
      <formula>"Above APS (&gt;1.7°C)"</formula>
    </cfRule>
  </conditionalFormatting>
  <conditionalFormatting sqref="F16">
    <cfRule type="cellIs" priority="330" operator="equal">
      <formula>"No comparable assessment"</formula>
    </cfRule>
  </conditionalFormatting>
  <conditionalFormatting sqref="F17:F18">
    <cfRule type="cellIs" dxfId="303" priority="316" operator="equal">
      <formula>"75-99% NZE (1.5°C) Consistent"</formula>
    </cfRule>
    <cfRule type="cellIs" dxfId="302" priority="317" operator="equal">
      <formula>"100% NZE (1.5°C) Consistent"</formula>
    </cfRule>
    <cfRule type="cellIs" dxfId="301" priority="318" operator="equal">
      <formula>"No comparable assessments"</formula>
    </cfRule>
    <cfRule type="cellIs" dxfId="300" priority="319" operator="equal">
      <formula>"Not Assessed"</formula>
    </cfRule>
    <cfRule type="cellIs" dxfId="299" priority="320" operator="equal">
      <formula>"Partial retirement"</formula>
    </cfRule>
    <cfRule type="cellIs" dxfId="298" priority="321" operator="equal">
      <formula>"Unannounced / Insufficient data"</formula>
    </cfRule>
    <cfRule type="cellIs" dxfId="297" priority="322" operator="equal">
      <formula>"Full Retirement not consistent with NZE (1.5°C)"</formula>
    </cfRule>
    <cfRule type="cellIs" dxfId="296" priority="323" operator="equal">
      <formula>"Full Retirement - Consistent with NZE (1.5°C)"</formula>
    </cfRule>
    <cfRule type="containsText" dxfId="295" priority="324" operator="containsText" text="No comparable assessments">
      <formula>NOT(ISERROR(SEARCH("No comparable assessments",F17)))</formula>
    </cfRule>
    <cfRule type="cellIs" dxfId="294" priority="315" operator="equal">
      <formula>"0-75% NZE (1.5°C) Consistent"</formula>
    </cfRule>
    <cfRule type="cellIs" dxfId="293" priority="327" operator="equal">
      <formula>"Improvement in score"</formula>
    </cfRule>
    <cfRule type="containsText" dxfId="292" priority="326" operator="containsText" text="No change in score">
      <formula>NOT(ISERROR(SEARCH("No change in score",F17)))</formula>
    </cfRule>
    <cfRule type="cellIs" dxfId="291" priority="325" operator="equal">
      <formula>"Deline in score"</formula>
    </cfRule>
  </conditionalFormatting>
  <conditionalFormatting sqref="F19">
    <cfRule type="cellIs" priority="329" operator="equal">
      <formula>"No comparable assessment"</formula>
    </cfRule>
  </conditionalFormatting>
  <conditionalFormatting sqref="F20">
    <cfRule type="cellIs" dxfId="290" priority="99" operator="equal">
      <formula>"Not Assessed"</formula>
    </cfRule>
    <cfRule type="cellIs" dxfId="289" priority="97" operator="equal">
      <formula>"Not Applicable"</formula>
    </cfRule>
    <cfRule type="cellIs" dxfId="288" priority="105" operator="equal">
      <formula>"Above APS (&gt;1.7°C)"</formula>
    </cfRule>
    <cfRule type="cellIs" dxfId="287" priority="104" operator="equal">
      <formula>"Aligned with /Above STEPS (&gt;2.5°C)"</formula>
    </cfRule>
    <cfRule type="cellIs" dxfId="286" priority="103" operator="equal">
      <formula>"Misaligned with NZE (1.5°C)"</formula>
    </cfRule>
    <cfRule type="cellIs" dxfId="285" priority="102" operator="equal">
      <formula>"Aligned with NZE (1.5°C)"</formula>
    </cfRule>
    <cfRule type="cellIs" dxfId="284" priority="101" operator="equal">
      <formula>"Aligned with/Below NZE (&lt;1.5°C)"</formula>
    </cfRule>
    <cfRule type="cellIs" dxfId="283" priority="100" operator="equal">
      <formula>"Aligned with APS (1.5°C - 1.7°C)"</formula>
    </cfRule>
    <cfRule type="cellIs" dxfId="282" priority="107" operator="equal">
      <formula>"Aligned with/Below NZE (&lt;1.5°C)"</formula>
    </cfRule>
    <cfRule type="cellIs" dxfId="281" priority="98" operator="equal">
      <formula>"Aligned with /Above STEPS (&gt;2.5°C)"</formula>
    </cfRule>
    <cfRule type="cellIs" dxfId="280" priority="109" operator="equal">
      <formula>"No comparable assessment"</formula>
    </cfRule>
    <cfRule type="cellIs" dxfId="279" priority="85" operator="equal">
      <formula>"Substantial (&gt;100%) low-carbon substitution "</formula>
    </cfRule>
    <cfRule type="cellIs" dxfId="278" priority="86" operator="equal">
      <formula>"Insufficient (&lt; 25%) low-carbon substitution "</formula>
    </cfRule>
    <cfRule type="beginsWith" dxfId="277" priority="87" operator="beginsWith" text="Real high carbon capacity ">
      <formula>LEFT(F20,LEN("Real high carbon capacity "))="Real high carbon capacity "</formula>
    </cfRule>
    <cfRule type="beginsWith" dxfId="276" priority="88" operator="beginsWith" text="Real low carbon capacity ">
      <formula>LEFT(F20,LEN("Real low carbon capacity "))="Real low carbon capacity "</formula>
    </cfRule>
    <cfRule type="beginsWith" dxfId="275" priority="89" operator="beginsWith" text="Virtual low carbon capacity increase ">
      <formula>LEFT(F20,LEN("Virtual low carbon capacity increase "))="Virtual low carbon capacity increase "</formula>
    </cfRule>
    <cfRule type="beginsWith" dxfId="274" priority="90" operator="beginsWith" text="Virtual low carbon capacity decrease ">
      <formula>LEFT(F20,LEN("Virtual low carbon capacity decrease "))="Virtual low carbon capacity decrease "</formula>
    </cfRule>
    <cfRule type="beginsWith" dxfId="273" priority="91" operator="beginsWith" text="Virtual high carbon capacity decrease ">
      <formula>LEFT(F20,LEN("Virtual high carbon capacity decrease "))="Virtual high carbon capacity decrease "</formula>
    </cfRule>
    <cfRule type="cellIs" dxfId="272" priority="92" operator="equal">
      <formula>"Virtual high carbon capacity increase"</formula>
    </cfRule>
    <cfRule type="cellIs" dxfId="271" priority="93" operator="equal">
      <formula>"Virtual high carbon capacity increase (91% Acquisition)"</formula>
    </cfRule>
    <cfRule type="cellIs" dxfId="270" priority="94" operator="equal">
      <formula>"Virtual high carbon capacity decrease (100% Sale)"</formula>
    </cfRule>
    <cfRule type="cellIs" dxfId="269" priority="95" operator="equal">
      <formula>"Virtual high carbon capacity increase (100% Acquisition)"</formula>
    </cfRule>
    <cfRule type="cellIs" dxfId="268" priority="96" operator="equal">
      <formula>"Above APS (&gt;1.7°C)"</formula>
    </cfRule>
    <cfRule type="cellIs" dxfId="267" priority="106" operator="equal">
      <formula>"Aligned with APS (1.5°C - 1.7°C)"</formula>
    </cfRule>
  </conditionalFormatting>
  <conditionalFormatting sqref="F20:F27">
    <cfRule type="cellIs" dxfId="266" priority="108" operator="equal">
      <formula>"Not Assessed"</formula>
    </cfRule>
  </conditionalFormatting>
  <conditionalFormatting sqref="F21:F27">
    <cfRule type="cellIs" dxfId="265" priority="312" operator="equal">
      <formula>"Deline in score"</formula>
    </cfRule>
    <cfRule type="containsText" dxfId="264" priority="311" operator="containsText" text="No comparable assessments">
      <formula>NOT(ISERROR(SEARCH("No comparable assessments",F21)))</formula>
    </cfRule>
    <cfRule type="cellIs" dxfId="263" priority="314" operator="equal">
      <formula>"Improvement in score"</formula>
    </cfRule>
    <cfRule type="containsText" dxfId="262" priority="313" operator="containsText" text="No change in score">
      <formula>NOT(ISERROR(SEARCH("No change in score",F21)))</formula>
    </cfRule>
    <cfRule type="cellIs" dxfId="261" priority="302" operator="equal">
      <formula>"0-75% NZE (1.5°C) Consistent"</formula>
    </cfRule>
    <cfRule type="cellIs" dxfId="260" priority="303" operator="equal">
      <formula>"75-99% NZE (1.5°C) Consistent"</formula>
    </cfRule>
    <cfRule type="cellIs" dxfId="259" priority="304" operator="equal">
      <formula>"100% NZE (1.5°C) Consistent"</formula>
    </cfRule>
    <cfRule type="cellIs" dxfId="258" priority="305" operator="equal">
      <formula>"No comparable assessments"</formula>
    </cfRule>
    <cfRule type="cellIs" dxfId="257" priority="307" operator="equal">
      <formula>"Partial retirement"</formula>
    </cfRule>
    <cfRule type="cellIs" dxfId="256" priority="308" operator="equal">
      <formula>"Unannounced / Insufficient data"</formula>
    </cfRule>
    <cfRule type="cellIs" dxfId="255" priority="309" operator="equal">
      <formula>"Full Retirement not consistent with NZE (1.5°C)"</formula>
    </cfRule>
    <cfRule type="cellIs" dxfId="254" priority="310" operator="equal">
      <formula>"Full Retirement - Consistent with NZE (1.5°C)"</formula>
    </cfRule>
  </conditionalFormatting>
  <conditionalFormatting sqref="F28">
    <cfRule type="beginsWith" dxfId="253" priority="63" operator="beginsWith" text="Virtual high carbon capacity decrease ">
      <formula>LEFT(F28,LEN("Virtual high carbon capacity decrease "))="Virtual high carbon capacity decrease "</formula>
    </cfRule>
    <cfRule type="cellIs" dxfId="252" priority="81" operator="equal">
      <formula>"No comparable assessment"</formula>
    </cfRule>
    <cfRule type="cellIs" dxfId="251" priority="68" operator="equal">
      <formula>"Above APS (&gt;1.7°C)"</formula>
    </cfRule>
    <cfRule type="cellIs" dxfId="250" priority="67" operator="equal">
      <formula>"Virtual high carbon capacity increase (100% Acquisition)"</formula>
    </cfRule>
    <cfRule type="cellIs" dxfId="249" priority="66" operator="equal">
      <formula>"Virtual high carbon capacity decrease (100% Sale)"</formula>
    </cfRule>
    <cfRule type="cellIs" dxfId="248" priority="65" operator="equal">
      <formula>"Virtual high carbon capacity increase (91% Acquisition)"</formula>
    </cfRule>
    <cfRule type="cellIs" dxfId="247" priority="64" operator="equal">
      <formula>"Virtual high carbon capacity increase"</formula>
    </cfRule>
    <cfRule type="cellIs" dxfId="246" priority="70" operator="equal">
      <formula>"Aligned with /Above STEPS (&gt;2.5°C)"</formula>
    </cfRule>
    <cfRule type="beginsWith" dxfId="245" priority="62" operator="beginsWith" text="Virtual low carbon capacity decrease ">
      <formula>LEFT(F28,LEN("Virtual low carbon capacity decrease "))="Virtual low carbon capacity decrease "</formula>
    </cfRule>
    <cfRule type="beginsWith" dxfId="244" priority="61" operator="beginsWith" text="Virtual low carbon capacity increase ">
      <formula>LEFT(F28,LEN("Virtual low carbon capacity increase "))="Virtual low carbon capacity increase "</formula>
    </cfRule>
    <cfRule type="cellIs" dxfId="243" priority="71" operator="equal">
      <formula>"Not Assessed"</formula>
    </cfRule>
    <cfRule type="beginsWith" dxfId="242" priority="60" operator="beginsWith" text="Real low carbon capacity ">
      <formula>LEFT(F28,LEN("Real low carbon capacity "))="Real low carbon capacity "</formula>
    </cfRule>
    <cfRule type="cellIs" dxfId="241" priority="72" operator="equal">
      <formula>"Aligned with APS (1.5°C - 1.7°C)"</formula>
    </cfRule>
    <cfRule type="beginsWith" dxfId="240" priority="59" operator="beginsWith" text="Real high carbon capacity ">
      <formula>LEFT(F28,LEN("Real high carbon capacity "))="Real high carbon capacity "</formula>
    </cfRule>
    <cfRule type="cellIs" dxfId="239" priority="58" operator="equal">
      <formula>"Insufficient (&lt; 25%) low-carbon substitution "</formula>
    </cfRule>
    <cfRule type="cellIs" dxfId="238" priority="57" operator="equal">
      <formula>"Substantial (&gt;100%) low-carbon substitution "</formula>
    </cfRule>
    <cfRule type="cellIs" dxfId="237" priority="73" operator="equal">
      <formula>"Aligned with/Below NZE (&lt;1.5°C)"</formula>
    </cfRule>
    <cfRule type="cellIs" dxfId="236" priority="74" operator="equal">
      <formula>"Aligned with NZE (1.5°C)"</formula>
    </cfRule>
    <cfRule type="cellIs" dxfId="235" priority="75" operator="equal">
      <formula>"Misaligned with NZE (1.5°C)"</formula>
    </cfRule>
    <cfRule type="cellIs" dxfId="234" priority="76" operator="equal">
      <formula>"Aligned with /Above STEPS (&gt;2.5°C)"</formula>
    </cfRule>
    <cfRule type="cellIs" dxfId="233" priority="77" operator="equal">
      <formula>"Above APS (&gt;1.7°C)"</formula>
    </cfRule>
    <cfRule type="cellIs" dxfId="232" priority="78" operator="equal">
      <formula>"Aligned with APS (1.5°C - 1.7°C)"</formula>
    </cfRule>
    <cfRule type="cellIs" dxfId="231" priority="79" operator="equal">
      <formula>"Aligned with/Below NZE (&lt;1.5°C)"</formula>
    </cfRule>
    <cfRule type="cellIs" dxfId="230" priority="69" operator="equal">
      <formula>"Not Applicable"</formula>
    </cfRule>
  </conditionalFormatting>
  <conditionalFormatting sqref="F28:F47">
    <cfRule type="cellIs" dxfId="229" priority="80" operator="equal">
      <formula>"Not Assessed"</formula>
    </cfRule>
  </conditionalFormatting>
  <conditionalFormatting sqref="F29:F47">
    <cfRule type="cellIs" dxfId="228" priority="231" operator="equal">
      <formula>"100% NZE (1.5°C) Consistent"</formula>
    </cfRule>
    <cfRule type="cellIs" dxfId="227" priority="229" operator="equal">
      <formula>"0-75% NZE (1.5°C) Consistent"</formula>
    </cfRule>
    <cfRule type="cellIs" dxfId="226" priority="237" operator="equal">
      <formula>"Partial retirement"</formula>
    </cfRule>
    <cfRule type="cellIs" dxfId="225" priority="238" operator="equal">
      <formula>"Unannounced / Insufficient data"</formula>
    </cfRule>
    <cfRule type="cellIs" dxfId="224" priority="239" operator="equal">
      <formula>"Full Retirement not consistent with NZE (1.5°C)"</formula>
    </cfRule>
    <cfRule type="cellIs" dxfId="223" priority="240" operator="equal">
      <formula>"Full Retirement - Consistent with NZE (1.5°C)"</formula>
    </cfRule>
    <cfRule type="containsText" dxfId="222" priority="241" operator="containsText" text="No comparable assessments">
      <formula>NOT(ISERROR(SEARCH("No comparable assessments",F29)))</formula>
    </cfRule>
    <cfRule type="cellIs" dxfId="221" priority="242" operator="equal">
      <formula>"Deline in score"</formula>
    </cfRule>
    <cfRule type="containsText" dxfId="220" priority="243" operator="containsText" text="No change in score">
      <formula>NOT(ISERROR(SEARCH("No change in score",F29)))</formula>
    </cfRule>
    <cfRule type="cellIs" dxfId="219" priority="244" operator="equal">
      <formula>"Improvement in score"</formula>
    </cfRule>
    <cfRule type="cellIs" dxfId="218" priority="232" operator="equal">
      <formula>"No comparable assessments"</formula>
    </cfRule>
    <cfRule type="cellIs" dxfId="217" priority="230" operator="equal">
      <formula>"75-99% NZE (1.5°C) Consistent"</formula>
    </cfRule>
  </conditionalFormatting>
  <conditionalFormatting sqref="H14">
    <cfRule type="cellIs" dxfId="216" priority="289" operator="equal">
      <formula>"100% NZE (1.5°C) Consistent"</formula>
    </cfRule>
    <cfRule type="cellIs" dxfId="215" priority="290" operator="equal">
      <formula>"No comparable assessments"</formula>
    </cfRule>
    <cfRule type="cellIs" dxfId="214" priority="287" operator="equal">
      <formula>"0-75% NZE (1.5°C) Consistent"</formula>
    </cfRule>
    <cfRule type="cellIs" dxfId="213" priority="292" operator="equal">
      <formula>"Partial retirement"</formula>
    </cfRule>
    <cfRule type="cellIs" dxfId="212" priority="293" operator="equal">
      <formula>"Unannounced / Insufficient data"</formula>
    </cfRule>
    <cfRule type="cellIs" dxfId="211" priority="294" operator="equal">
      <formula>"Full Retirement not consistent with NZE (1.5°C)"</formula>
    </cfRule>
    <cfRule type="cellIs" dxfId="210" priority="295" operator="equal">
      <formula>"Full Retirement - Consistent with NZE (1.5°C)"</formula>
    </cfRule>
    <cfRule type="containsText" dxfId="209" priority="296" operator="containsText" text="No comparable assessments">
      <formula>NOT(ISERROR(SEARCH("No comparable assessments",H14)))</formula>
    </cfRule>
    <cfRule type="cellIs" dxfId="208" priority="299" operator="equal">
      <formula>"Deline in score"</formula>
    </cfRule>
    <cfRule type="containsText" dxfId="207" priority="300" operator="containsText" text="No change in score">
      <formula>NOT(ISERROR(SEARCH("No change in score",H14)))</formula>
    </cfRule>
    <cfRule type="cellIs" dxfId="206" priority="301" operator="equal">
      <formula>"Improvement in score"</formula>
    </cfRule>
    <cfRule type="cellIs" dxfId="205" priority="288" operator="equal">
      <formula>"75-99% NZE (1.5°C) Consistent"</formula>
    </cfRule>
  </conditionalFormatting>
  <conditionalFormatting sqref="H14:H15">
    <cfRule type="cellIs" dxfId="204" priority="52" operator="equal">
      <formula>"Not Assessed"</formula>
    </cfRule>
  </conditionalFormatting>
  <conditionalFormatting sqref="H15">
    <cfRule type="cellIs" dxfId="203" priority="46" operator="equal">
      <formula>"Aligned with NZE (1.5°C)"</formula>
    </cfRule>
    <cfRule type="cellIs" dxfId="202" priority="50" operator="equal">
      <formula>"Aligned with APS (1.5°C - 1.7°C)"</formula>
    </cfRule>
    <cfRule type="cellIs" dxfId="201" priority="56" operator="equal">
      <formula>"Improvement in score"</formula>
    </cfRule>
    <cfRule type="cellIs" dxfId="200" priority="55" operator="equal">
      <formula>"No change in score"</formula>
    </cfRule>
    <cfRule type="cellIs" dxfId="199" priority="54" operator="equal">
      <formula>"Decline in score"</formula>
    </cfRule>
    <cfRule type="cellIs" dxfId="198" priority="53" operator="equal">
      <formula>"No comparable assessment"</formula>
    </cfRule>
    <cfRule type="cellIs" dxfId="197" priority="45" operator="equal">
      <formula>"Aligned with/Below NZE (&lt;1.5°C)"</formula>
    </cfRule>
    <cfRule type="cellIs" dxfId="196" priority="51" operator="equal">
      <formula>"Aligned with/Below NZE (&lt;1.5°C)"</formula>
    </cfRule>
    <cfRule type="cellIs" dxfId="195" priority="44" operator="equal">
      <formula>"Aligned with APS (1.5°C - 1.7°C)"</formula>
    </cfRule>
    <cfRule type="cellIs" dxfId="194" priority="43" operator="equal">
      <formula>"Not Assessed"</formula>
    </cfRule>
    <cfRule type="cellIs" dxfId="193" priority="47" operator="equal">
      <formula>"Misaligned with NZE (1.5°C)"</formula>
    </cfRule>
    <cfRule type="cellIs" dxfId="192" priority="48" operator="equal">
      <formula>"Aligned with /Above STEPS (&gt;2.5°C)"</formula>
    </cfRule>
    <cfRule type="cellIs" dxfId="191" priority="42" operator="equal">
      <formula>"Aligned with /Above STEPS (&gt;2.5°C)"</formula>
    </cfRule>
    <cfRule type="cellIs" dxfId="190" priority="41" operator="equal">
      <formula>"Not Applicable"</formula>
    </cfRule>
    <cfRule type="cellIs" dxfId="189" priority="40" operator="equal">
      <formula>"Above APS (&gt;1.7°C)"</formula>
    </cfRule>
    <cfRule type="cellIs" dxfId="188" priority="39" operator="equal">
      <formula>"Virtual high carbon capacity increase (100% Acquisition)"</formula>
    </cfRule>
    <cfRule type="cellIs" dxfId="187" priority="38" operator="equal">
      <formula>"Virtual high carbon capacity decrease (100% Sale)"</formula>
    </cfRule>
    <cfRule type="cellIs" dxfId="186" priority="37" operator="equal">
      <formula>"Virtual high carbon capacity increase (91% Acquisition)"</formula>
    </cfRule>
    <cfRule type="cellIs" dxfId="185" priority="36" operator="equal">
      <formula>"Virtual high carbon capacity increase"</formula>
    </cfRule>
    <cfRule type="cellIs" dxfId="184" priority="29" operator="equal">
      <formula>"Substantial (&gt;100%) low-carbon substitution "</formula>
    </cfRule>
    <cfRule type="cellIs" dxfId="183" priority="30" operator="equal">
      <formula>"Insufficient (&lt; 25%) low-carbon substitution "</formula>
    </cfRule>
    <cfRule type="beginsWith" dxfId="182" priority="35" operator="beginsWith" text="Virtual high carbon capacity decrease ">
      <formula>LEFT(H15,LEN("Virtual high carbon capacity decrease "))="Virtual high carbon capacity decrease "</formula>
    </cfRule>
    <cfRule type="beginsWith" dxfId="181" priority="31" operator="beginsWith" text="Real high carbon capacity ">
      <formula>LEFT(H15,LEN("Real high carbon capacity "))="Real high carbon capacity "</formula>
    </cfRule>
    <cfRule type="beginsWith" dxfId="180" priority="34" operator="beginsWith" text="Virtual low carbon capacity decrease ">
      <formula>LEFT(H15,LEN("Virtual low carbon capacity decrease "))="Virtual low carbon capacity decrease "</formula>
    </cfRule>
    <cfRule type="beginsWith" dxfId="179" priority="33" operator="beginsWith" text="Virtual low carbon capacity increase ">
      <formula>LEFT(H15,LEN("Virtual low carbon capacity increase "))="Virtual low carbon capacity increase "</formula>
    </cfRule>
    <cfRule type="cellIs" dxfId="178" priority="49" operator="equal">
      <formula>"Above APS (&gt;1.7°C)"</formula>
    </cfRule>
    <cfRule type="beginsWith" dxfId="177" priority="32" operator="beginsWith" text="Real low carbon capacity ">
      <formula>LEFT(H15,LEN("Real low carbon capacity "))="Real low carbon capacity "</formula>
    </cfRule>
  </conditionalFormatting>
  <conditionalFormatting sqref="H16">
    <cfRule type="cellIs" priority="286" operator="equal">
      <formula>"No comparable assessment"</formula>
    </cfRule>
  </conditionalFormatting>
  <conditionalFormatting sqref="H17:H18">
    <cfRule type="cellIs" dxfId="176" priority="271" operator="equal">
      <formula>"0-75% NZE (1.5°C) Consistent"</formula>
    </cfRule>
    <cfRule type="containsText" dxfId="175" priority="282" operator="containsText" text="No change in score">
      <formula>NOT(ISERROR(SEARCH("No change in score",H17)))</formula>
    </cfRule>
    <cfRule type="cellIs" dxfId="174" priority="281" operator="equal">
      <formula>"Deline in score"</formula>
    </cfRule>
    <cfRule type="containsText" dxfId="173" priority="280" operator="containsText" text="No comparable assessments">
      <formula>NOT(ISERROR(SEARCH("No comparable assessments",H17)))</formula>
    </cfRule>
    <cfRule type="cellIs" dxfId="172" priority="279" operator="equal">
      <formula>"Full Retirement - Consistent with NZE (1.5°C)"</formula>
    </cfRule>
    <cfRule type="cellIs" dxfId="171" priority="283" operator="equal">
      <formula>"Improvement in score"</formula>
    </cfRule>
    <cfRule type="cellIs" dxfId="170" priority="278" operator="equal">
      <formula>"Full Retirement not consistent with NZE (1.5°C)"</formula>
    </cfRule>
    <cfRule type="cellIs" dxfId="169" priority="277" operator="equal">
      <formula>"Unannounced / Insufficient data"</formula>
    </cfRule>
    <cfRule type="cellIs" dxfId="168" priority="276" operator="equal">
      <formula>"Partial retirement"</formula>
    </cfRule>
    <cfRule type="cellIs" dxfId="167" priority="275" operator="equal">
      <formula>"Not Assessed"</formula>
    </cfRule>
    <cfRule type="cellIs" dxfId="166" priority="274" operator="equal">
      <formula>"No comparable assessments"</formula>
    </cfRule>
    <cfRule type="cellIs" dxfId="165" priority="273" operator="equal">
      <formula>"100% NZE (1.5°C) Consistent"</formula>
    </cfRule>
    <cfRule type="cellIs" dxfId="164" priority="272" operator="equal">
      <formula>"75-99% NZE (1.5°C) Consistent"</formula>
    </cfRule>
  </conditionalFormatting>
  <conditionalFormatting sqref="H19">
    <cfRule type="cellIs" priority="285" operator="equal">
      <formula>"No comparable assessment"</formula>
    </cfRule>
  </conditionalFormatting>
  <conditionalFormatting sqref="H20">
    <cfRule type="beginsWith" dxfId="163" priority="7" operator="beginsWith" text="Virtual high carbon capacity decrease ">
      <formula>LEFT(H20,LEN("Virtual high carbon capacity decrease "))="Virtual high carbon capacity decrease "</formula>
    </cfRule>
    <cfRule type="cellIs" dxfId="162" priority="14" operator="equal">
      <formula>"Aligned with /Above STEPS (&gt;2.5°C)"</formula>
    </cfRule>
    <cfRule type="cellIs" dxfId="161" priority="2" operator="equal">
      <formula>"Insufficient (&lt; 25%) low-carbon substitution "</formula>
    </cfRule>
    <cfRule type="beginsWith" dxfId="160" priority="3" operator="beginsWith" text="Real high carbon capacity ">
      <formula>LEFT(H20,LEN("Real high carbon capacity "))="Real high carbon capacity "</formula>
    </cfRule>
    <cfRule type="cellIs" dxfId="159" priority="21" operator="equal">
      <formula>"Above APS (&gt;1.7°C)"</formula>
    </cfRule>
    <cfRule type="cellIs" dxfId="158" priority="22" operator="equal">
      <formula>"Aligned with APS (1.5°C - 1.7°C)"</formula>
    </cfRule>
    <cfRule type="cellIs" dxfId="157" priority="20" operator="equal">
      <formula>"Aligned with /Above STEPS (&gt;2.5°C)"</formula>
    </cfRule>
    <cfRule type="cellIs" dxfId="156" priority="19" operator="equal">
      <formula>"Misaligned with NZE (1.5°C)"</formula>
    </cfRule>
    <cfRule type="cellIs" dxfId="155" priority="18" operator="equal">
      <formula>"Aligned with NZE (1.5°C)"</formula>
    </cfRule>
    <cfRule type="cellIs" dxfId="154" priority="17" operator="equal">
      <formula>"Aligned with/Below NZE (&lt;1.5°C)"</formula>
    </cfRule>
    <cfRule type="cellIs" dxfId="153" priority="23" operator="equal">
      <formula>"Aligned with/Below NZE (&lt;1.5°C)"</formula>
    </cfRule>
    <cfRule type="cellIs" dxfId="152" priority="24" operator="equal">
      <formula>"Not Assessed"</formula>
    </cfRule>
    <cfRule type="cellIs" dxfId="151" priority="16" operator="equal">
      <formula>"Aligned with APS (1.5°C - 1.7°C)"</formula>
    </cfRule>
    <cfRule type="beginsWith" dxfId="150" priority="4" operator="beginsWith" text="Real low carbon capacity ">
      <formula>LEFT(H20,LEN("Real low carbon capacity "))="Real low carbon capacity "</formula>
    </cfRule>
    <cfRule type="beginsWith" dxfId="149" priority="5" operator="beginsWith" text="Virtual low carbon capacity increase ">
      <formula>LEFT(H20,LEN("Virtual low carbon capacity increase "))="Virtual low carbon capacity increase "</formula>
    </cfRule>
    <cfRule type="beginsWith" dxfId="148" priority="6" operator="beginsWith" text="Virtual low carbon capacity decrease ">
      <formula>LEFT(H20,LEN("Virtual low carbon capacity decrease "))="Virtual low carbon capacity decrease "</formula>
    </cfRule>
    <cfRule type="cellIs" dxfId="147" priority="8" operator="equal">
      <formula>"Virtual high carbon capacity increase"</formula>
    </cfRule>
    <cfRule type="cellIs" dxfId="146" priority="9" operator="equal">
      <formula>"Virtual high carbon capacity increase (91% Acquisition)"</formula>
    </cfRule>
    <cfRule type="cellIs" dxfId="145" priority="10" operator="equal">
      <formula>"Virtual high carbon capacity decrease (100% Sale)"</formula>
    </cfRule>
    <cfRule type="cellIs" dxfId="144" priority="11" operator="equal">
      <formula>"Virtual high carbon capacity increase (100% Acquisition)"</formula>
    </cfRule>
    <cfRule type="cellIs" dxfId="143" priority="12" operator="equal">
      <formula>"Above APS (&gt;1.7°C)"</formula>
    </cfRule>
    <cfRule type="cellIs" dxfId="142" priority="13" operator="equal">
      <formula>"Not Applicable"</formula>
    </cfRule>
    <cfRule type="cellIs" dxfId="141" priority="1" operator="equal">
      <formula>"Substantial (&gt;100%) low-carbon substitution "</formula>
    </cfRule>
    <cfRule type="cellIs" dxfId="140" priority="28" operator="equal">
      <formula>"Improvement in score"</formula>
    </cfRule>
    <cfRule type="cellIs" dxfId="139" priority="27" operator="equal">
      <formula>"No change in score"</formula>
    </cfRule>
    <cfRule type="cellIs" dxfId="138" priority="26" operator="equal">
      <formula>"Decline in score"</formula>
    </cfRule>
    <cfRule type="cellIs" dxfId="137" priority="25" operator="equal">
      <formula>"No comparable assessment"</formula>
    </cfRule>
    <cfRule type="cellIs" dxfId="136" priority="15" operator="equal">
      <formula>"Not Assessed"</formula>
    </cfRule>
  </conditionalFormatting>
  <conditionalFormatting sqref="H21:H26">
    <cfRule type="containsText" dxfId="135" priority="267" operator="containsText" text="No comparable assessments">
      <formula>NOT(ISERROR(SEARCH("No comparable assessments",H21)))</formula>
    </cfRule>
    <cfRule type="cellIs" dxfId="134" priority="258" operator="equal">
      <formula>"0-75% NZE (1.5°C) Consistent"</formula>
    </cfRule>
    <cfRule type="cellIs" dxfId="133" priority="259" operator="equal">
      <formula>"75-99% NZE (1.5°C) Consistent"</formula>
    </cfRule>
    <cfRule type="cellIs" dxfId="132" priority="260" operator="equal">
      <formula>"100% NZE (1.5°C) Consistent"</formula>
    </cfRule>
    <cfRule type="cellIs" dxfId="131" priority="261" operator="equal">
      <formula>"No comparable assessments"</formula>
    </cfRule>
    <cfRule type="cellIs" dxfId="130" priority="263" operator="equal">
      <formula>"Partial retirement"</formula>
    </cfRule>
    <cfRule type="cellIs" dxfId="129" priority="264" operator="equal">
      <formula>"Unannounced / Insufficient data"</formula>
    </cfRule>
    <cfRule type="cellIs" dxfId="128" priority="265" operator="equal">
      <formula>"Full Retirement not consistent with NZE (1.5°C)"</formula>
    </cfRule>
    <cfRule type="cellIs" dxfId="127" priority="270" operator="equal">
      <formula>"Improvement in score"</formula>
    </cfRule>
    <cfRule type="containsText" dxfId="126" priority="269" operator="containsText" text="No change in score">
      <formula>NOT(ISERROR(SEARCH("No change in score",H21)))</formula>
    </cfRule>
    <cfRule type="cellIs" dxfId="125" priority="268" operator="equal">
      <formula>"Deline in score"</formula>
    </cfRule>
    <cfRule type="cellIs" dxfId="124" priority="266" operator="equal">
      <formula>"Full Retirement - Consistent with NZE (1.5°C)"</formula>
    </cfRule>
  </conditionalFormatting>
  <conditionalFormatting sqref="H21:H47">
    <cfRule type="cellIs" dxfId="123" priority="164" operator="equal">
      <formula>"Not Assessed"</formula>
    </cfRule>
  </conditionalFormatting>
  <conditionalFormatting sqref="H27:H28">
    <cfRule type="cellIs" dxfId="122" priority="153" operator="equal">
      <formula>"Not Applicable"</formula>
    </cfRule>
    <cfRule type="cellIs" dxfId="121" priority="154" operator="equal">
      <formula>"Aligned with /Above STEPS (&gt;2.5°C)"</formula>
    </cfRule>
    <cfRule type="cellIs" dxfId="120" priority="141" operator="equal">
      <formula>"Substantial (&gt;100%) low-carbon substitution "</formula>
    </cfRule>
    <cfRule type="cellIs" dxfId="119" priority="142" operator="equal">
      <formula>"Insufficient (&lt; 25%) low-carbon substitution "</formula>
    </cfRule>
    <cfRule type="beginsWith" dxfId="118" priority="143" operator="beginsWith" text="Real high carbon capacity ">
      <formula>LEFT(H27,LEN("Real high carbon capacity "))="Real high carbon capacity "</formula>
    </cfRule>
    <cfRule type="beginsWith" dxfId="117" priority="144" operator="beginsWith" text="Real low carbon capacity ">
      <formula>LEFT(H27,LEN("Real low carbon capacity "))="Real low carbon capacity "</formula>
    </cfRule>
    <cfRule type="beginsWith" dxfId="116" priority="145" operator="beginsWith" text="Virtual low carbon capacity increase ">
      <formula>LEFT(H27,LEN("Virtual low carbon capacity increase "))="Virtual low carbon capacity increase "</formula>
    </cfRule>
    <cfRule type="beginsWith" dxfId="115" priority="146" operator="beginsWith" text="Virtual low carbon capacity decrease ">
      <formula>LEFT(H27,LEN("Virtual low carbon capacity decrease "))="Virtual low carbon capacity decrease "</formula>
    </cfRule>
    <cfRule type="beginsWith" dxfId="114" priority="147" operator="beginsWith" text="Virtual high carbon capacity decrease ">
      <formula>LEFT(H27,LEN("Virtual high carbon capacity decrease "))="Virtual high carbon capacity decrease "</formula>
    </cfRule>
    <cfRule type="cellIs" dxfId="113" priority="148" operator="equal">
      <formula>"Virtual high carbon capacity increase"</formula>
    </cfRule>
    <cfRule type="cellIs" dxfId="112" priority="149" operator="equal">
      <formula>"Virtual high carbon capacity increase (91% Acquisition)"</formula>
    </cfRule>
    <cfRule type="cellIs" dxfId="111" priority="150" operator="equal">
      <formula>"Virtual high carbon capacity decrease (100% Sale)"</formula>
    </cfRule>
    <cfRule type="cellIs" dxfId="110" priority="151" operator="equal">
      <formula>"Virtual high carbon capacity increase (100% Acquisition)"</formula>
    </cfRule>
    <cfRule type="cellIs" dxfId="109" priority="168" operator="equal">
      <formula>"Improvement in score"</formula>
    </cfRule>
    <cfRule type="cellIs" dxfId="108" priority="167" operator="equal">
      <formula>"No change in score"</formula>
    </cfRule>
    <cfRule type="cellIs" dxfId="107" priority="166" operator="equal">
      <formula>"Decline in score"</formula>
    </cfRule>
    <cfRule type="cellIs" dxfId="106" priority="165" operator="equal">
      <formula>"No comparable assessment"</formula>
    </cfRule>
    <cfRule type="cellIs" dxfId="105" priority="163" operator="equal">
      <formula>"Aligned with/Below NZE (&lt;1.5°C)"</formula>
    </cfRule>
    <cfRule type="cellIs" dxfId="104" priority="162" operator="equal">
      <formula>"Aligned with APS (1.5°C - 1.7°C)"</formula>
    </cfRule>
    <cfRule type="cellIs" dxfId="103" priority="161" operator="equal">
      <formula>"Above APS (&gt;1.7°C)"</formula>
    </cfRule>
    <cfRule type="cellIs" dxfId="102" priority="160" operator="equal">
      <formula>"Aligned with /Above STEPS (&gt;2.5°C)"</formula>
    </cfRule>
    <cfRule type="cellIs" dxfId="101" priority="159" operator="equal">
      <formula>"Misaligned with NZE (1.5°C)"</formula>
    </cfRule>
    <cfRule type="cellIs" dxfId="100" priority="158" operator="equal">
      <formula>"Aligned with NZE (1.5°C)"</formula>
    </cfRule>
    <cfRule type="cellIs" dxfId="99" priority="157" operator="equal">
      <formula>"Aligned with/Below NZE (&lt;1.5°C)"</formula>
    </cfRule>
    <cfRule type="cellIs" dxfId="98" priority="156" operator="equal">
      <formula>"Aligned with APS (1.5°C - 1.7°C)"</formula>
    </cfRule>
    <cfRule type="cellIs" dxfId="97" priority="155" operator="equal">
      <formula>"Not Assessed"</formula>
    </cfRule>
    <cfRule type="cellIs" dxfId="96" priority="152" operator="equal">
      <formula>"Above APS (&gt;1.7°C)"</formula>
    </cfRule>
  </conditionalFormatting>
  <conditionalFormatting sqref="H29:H47">
    <cfRule type="cellIs" dxfId="95" priority="257" operator="equal">
      <formula>"Improvement in score"</formula>
    </cfRule>
    <cfRule type="cellIs" dxfId="94" priority="245" operator="equal">
      <formula>"0-75% NZE (1.5°C) Consistent"</formula>
    </cfRule>
    <cfRule type="cellIs" dxfId="93" priority="246" operator="equal">
      <formula>"75-99% NZE (1.5°C) Consistent"</formula>
    </cfRule>
    <cfRule type="cellIs" dxfId="92" priority="247" operator="equal">
      <formula>"100% NZE (1.5°C) Consistent"</formula>
    </cfRule>
    <cfRule type="cellIs" dxfId="91" priority="248" operator="equal">
      <formula>"No comparable assessments"</formula>
    </cfRule>
    <cfRule type="cellIs" dxfId="90" priority="250" operator="equal">
      <formula>"Partial retirement"</formula>
    </cfRule>
    <cfRule type="cellIs" dxfId="89" priority="251" operator="equal">
      <formula>"Unannounced / Insufficient data"</formula>
    </cfRule>
    <cfRule type="cellIs" dxfId="88" priority="252" operator="equal">
      <formula>"Full Retirement not consistent with NZE (1.5°C)"</formula>
    </cfRule>
    <cfRule type="cellIs" dxfId="87" priority="253" operator="equal">
      <formula>"Full Retirement - Consistent with NZE (1.5°C)"</formula>
    </cfRule>
    <cfRule type="containsText" dxfId="86" priority="254" operator="containsText" text="No comparable assessments">
      <formula>NOT(ISERROR(SEARCH("No comparable assessments",H29)))</formula>
    </cfRule>
    <cfRule type="cellIs" dxfId="85" priority="255" operator="equal">
      <formula>"Deline in score"</formula>
    </cfRule>
    <cfRule type="containsText" dxfId="84" priority="256" operator="containsText" text="No change in score">
      <formula>NOT(ISERROR(SEARCH("No change in score",H29)))</formula>
    </cfRule>
  </conditionalFormatting>
  <conditionalFormatting sqref="J14:J47">
    <cfRule type="beginsWith" dxfId="83" priority="358" operator="beginsWith" text="Virtual low carbon capacity decrease ">
      <formula>LEFT(J14,LEN("Virtual low carbon capacity decrease "))="Virtual low carbon capacity decrease "</formula>
    </cfRule>
    <cfRule type="cellIs" dxfId="82" priority="354" operator="equal">
      <formula>"Insufficient (&lt; 25%) low-carbon substitution "</formula>
    </cfRule>
    <cfRule type="beginsWith" dxfId="81" priority="355" operator="beginsWith" text="Real high carbon capacity ">
      <formula>LEFT(J14,LEN("Real high carbon capacity "))="Real high carbon capacity "</formula>
    </cfRule>
    <cfRule type="beginsWith" dxfId="80" priority="356" operator="beginsWith" text="Real low carbon capacity ">
      <formula>LEFT(J14,LEN("Real low carbon capacity "))="Real low carbon capacity "</formula>
    </cfRule>
    <cfRule type="beginsWith" dxfId="79" priority="357" operator="beginsWith" text="Virtual low carbon capacity increase ">
      <formula>LEFT(J14,LEN("Virtual low carbon capacity increase "))="Virtual low carbon capacity increase "</formula>
    </cfRule>
    <cfRule type="cellIs" dxfId="78" priority="353" operator="equal">
      <formula>"Substantial (&gt;100%) low-carbon substitution "</formula>
    </cfRule>
    <cfRule type="beginsWith" dxfId="77" priority="359" operator="beginsWith" text="Virtual high carbon capacity decrease ">
      <formula>LEFT(J14,LEN("Virtual high carbon capacity decrease "))="Virtual high carbon capacity decrease "</formula>
    </cfRule>
    <cfRule type="cellIs" dxfId="76" priority="360" operator="equal">
      <formula>"Virtual high carbon capacity increase"</formula>
    </cfRule>
    <cfRule type="cellIs" dxfId="75" priority="361" operator="equal">
      <formula>"Virtual high carbon capacity increase (91% Acquisition)"</formula>
    </cfRule>
    <cfRule type="cellIs" dxfId="74" priority="362" operator="equal">
      <formula>"Virtual high carbon capacity decrease (100% Sale)"</formula>
    </cfRule>
    <cfRule type="cellIs" dxfId="73" priority="363" operator="equal">
      <formula>"Virtual high carbon capacity increase (100% Acquisition)"</formula>
    </cfRule>
    <cfRule type="cellIs" dxfId="72" priority="364" operator="equal">
      <formula>"Above APS (&gt;1.7°C)"</formula>
    </cfRule>
    <cfRule type="cellIs" dxfId="71" priority="365" operator="equal">
      <formula>"Not Applicable"</formula>
    </cfRule>
    <cfRule type="cellIs" dxfId="70" priority="366" operator="equal">
      <formula>"Aligned with /Above STEPS (&gt;2.5°C)"</formula>
    </cfRule>
    <cfRule type="cellIs" dxfId="69" priority="367" operator="equal">
      <formula>"Not Assessed"</formula>
    </cfRule>
    <cfRule type="cellIs" dxfId="68" priority="368" operator="equal">
      <formula>"Aligned with APS (1.5°C - 1.7°C)"</formula>
    </cfRule>
    <cfRule type="cellIs" dxfId="67" priority="369" operator="equal">
      <formula>"Aligned with/Below NZE (&lt;1.5°C)"</formula>
    </cfRule>
    <cfRule type="cellIs" dxfId="66" priority="370" operator="equal">
      <formula>"Aligned with NZE (1.5°C)"</formula>
    </cfRule>
    <cfRule type="cellIs" dxfId="65" priority="371" operator="equal">
      <formula>"Misaligned with NZE (1.5°C)"</formula>
    </cfRule>
    <cfRule type="cellIs" dxfId="64" priority="372" operator="equal">
      <formula>"Not Assessed"</formula>
    </cfRule>
    <cfRule type="cellIs" dxfId="63" priority="373" operator="equal">
      <formula>"Misaligned with NZE  (1.5°C)"</formula>
    </cfRule>
    <cfRule type="cellIs" dxfId="62"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a5552c78-525d-4423-9c50-0ff2b7ec4624"/>
    <ds:schemaRef ds:uri="http://schemas.microsoft.com/sharepoint/v3"/>
    <ds:schemaRef ds:uri="470279fd-8b49-4a28-ad01-3c8a95688d0b"/>
  </ds:schemaRefs>
</ds:datastoreItem>
</file>

<file path=customXml/itemProps2.xml><?xml version="1.0" encoding="utf-8"?>
<ds:datastoreItem xmlns:ds="http://schemas.openxmlformats.org/officeDocument/2006/customXml" ds:itemID="{7EA5ECDF-B6D1-4057-97B8-070FCC7A4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7685D7-72A1-4EBD-99EC-E599F69C06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18</vt:i4>
      </vt:variant>
    </vt:vector>
  </HeadingPairs>
  <TitlesOfParts>
    <vt:vector size="18" baseType="lpstr">
      <vt:lpstr>Disclosure Framework Assess</vt:lpstr>
      <vt:lpstr>Start</vt:lpstr>
      <vt:lpstr>The CA100+ Benchmark Framework</vt:lpstr>
      <vt:lpstr>Disclosure Framework</vt:lpstr>
      <vt:lpstr> Climate Policy Alignment</vt:lpstr>
      <vt:lpstr>Accounting &amp; Audit</vt:lpstr>
      <vt:lpstr>Capital Allocation - OilandGas</vt:lpstr>
      <vt:lpstr>Transition Plan - Utilities</vt:lpstr>
      <vt:lpstr>Capital Allocation - Utilities</vt:lpstr>
      <vt:lpstr>Capital Allocation - Autos</vt:lpstr>
      <vt:lpstr>Emissions Intensity - Steel</vt:lpstr>
      <vt:lpstr>Emissions Intensity - Cement</vt:lpstr>
      <vt:lpstr>Emissions Intensity - Airlines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2024-12-18T20:43:21Z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